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3" l="1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6" i="13" l="1"/>
  <c r="F117" i="13" l="1"/>
  <c r="F118" i="13" s="1"/>
  <c r="F119" i="13" l="1"/>
  <c r="F120" i="13" s="1"/>
  <c r="F122" i="13" l="1"/>
  <c r="F121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<sst xmlns="http://schemas.openxmlformats.org/spreadsheetml/2006/main" count="6642" uniqueCount="916">
  <si>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</si>
  <si>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</si>
  <si>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</si>
  <si>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</si>
  <si>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</si>
  <si>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</si>
  <si>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</si>
  <si>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</si>
  <si>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</si>
  <si>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</si>
  <si>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</si>
  <si>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</si>
  <si>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</si>
  <si>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</si>
  <si>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</si>
  <si>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</si>
  <si>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</si>
  <si>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</si>
  <si>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</si>
  <si>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</si>
  <si>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</si>
  <si>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</si>
  <si>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</si>
  <si>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</si>
  <si>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</si>
  <si>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</si>
  <si>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</si>
  <si>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</si>
  <si>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</si>
  <si>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</si>
  <si>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</si>
  <si>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</si>
  <si>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</si>
  <si>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</si>
  <si>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</si>
  <si>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</si>
  <si>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</si>
  <si>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</si>
  <si>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</si>
  <si>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</si>
  <si>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</si>
  <si>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</si>
  <si>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</si>
  <si>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</si>
  <si>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</si>
  <si>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</si>
  <si>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</si>
  <si>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</si>
  <si>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</si>
  <si>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</si>
  <si>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</si>
  <si>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</si>
  <si>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</si>
  <si>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</si>
  <si>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</si>
  <si>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</si>
  <si>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</si>
  <si>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</si>
  <si>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</si>
  <si>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</si>
  <si>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</si>
  <si>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</si>
  <si>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</si>
  <si>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</si>
  <si>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</si>
  <si>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</si>
  <si>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</si>
  <si>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</si>
  <si>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</si>
  <si>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</si>
  <si>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</si>
  <si>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</si>
  <si>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</si>
  <si>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</si>
  <si>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</si>
  <si>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</si>
  <si>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</si>
  <si>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</si>
  <si>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</si>
  <si>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</si>
  <si>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</si>
  <si>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</si>
  <si>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</si>
  <si>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</si>
  <si>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</si>
  <si>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</si>
  <si>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</si>
  <si>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</si>
  <si>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</si>
  <si>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</si>
  <si>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</si>
  <si>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</si>
  <si>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</si>
  <si>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</si>
  <si>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</si>
  <si>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</si>
  <si>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</si>
  <si>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</si>
  <si>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</si>
  <si>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</si>
  <si>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</si>
  <si>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</si>
  <si>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</si>
  <si>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</si>
  <si>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</si>
  <si>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</si>
  <si>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</si>
  <si>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</si>
  <si>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</si>
  <si>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</si>
  <si>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</si>
  <si>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</si>
  <si>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</si>
  <si>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</si>
  <si>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</si>
  <si>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</si>
  <si>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</si>
  <si>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</si>
  <si>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</si>
  <si>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</si>
  <si>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</si>
  <si>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</si>
  <si>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</si>
  <si>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</si>
  <si>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</si>
  <si>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</si>
  <si>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</si>
  <si>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</si>
  <si>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</si>
  <si>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</si>
  <si>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</si>
  <si>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</si>
  <si>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</si>
  <si>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</si>
  <si>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</si>
  <si>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</si>
  <si>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</si>
  <si>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</si>
  <si>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</si>
  <si>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</si>
  <si>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</si>
  <si>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</si>
  <si>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</si>
  <si>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</si>
  <si>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</si>
  <si>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</si>
  <si>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</si>
  <si>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</si>
  <si>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</si>
  <si>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</si>
  <si>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</si>
  <si>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</si>
  <si>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</si>
  <si>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</si>
  <si>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</si>
  <si>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</si>
  <si>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</si>
  <si>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</si>
  <si>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</si>
  <si>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</si>
  <si>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</si>
  <si>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</si>
  <si>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</si>
  <si>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</si>
  <si>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</si>
  <si>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</si>
  <si>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</si>
  <si>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</si>
  <si>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</si>
  <si>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</si>
  <si>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</si>
  <si>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</si>
  <si>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</si>
  <si>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</si>
  <si>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</si>
  <si>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</si>
  <si>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</si>
  <si>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</si>
  <si>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</si>
  <si>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</si>
  <si>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</si>
  <si>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</si>
  <si>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</si>
  <si>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</si>
  <si>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</si>
  <si>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</si>
  <si>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</si>
  <si>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</si>
  <si>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</si>
  <si>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</si>
  <si>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</si>
  <si>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</si>
  <si>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</si>
  <si>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</si>
  <si>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</si>
  <si>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</si>
  <si>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</si>
  <si>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</si>
  <si>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</si>
  <si>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</si>
  <si>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</si>
  <si>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</si>
  <si>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</si>
  <si>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</si>
  <si>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</si>
  <si>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</si>
  <si>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</si>
  <si>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</si>
  <si>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</si>
  <si>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</si>
  <si>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</si>
  <si>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</si>
  <si>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</si>
  <si>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</si>
  <si>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</si>
  <si>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</si>
  <si>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</si>
  <si>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</si>
  <si>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</si>
  <si>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</si>
  <si>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</si>
  <si>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</si>
  <si>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</si>
  <si>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</si>
  <si>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</si>
  <si>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</si>
  <si>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</si>
  <si>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</si>
  <si>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</si>
  <si>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</si>
  <si>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</si>
  <si>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</si>
  <si>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</si>
  <si>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</si>
  <si>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</si>
  <si>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</si>
  <si>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</si>
  <si>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</si>
  <si>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</si>
  <si>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</si>
  <si>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</si>
  <si>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</si>
  <si>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</si>
  <si>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</si>
  <si>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</si>
  <si>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</si>
  <si>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</si>
  <si>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</si>
  <si>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</si>
  <si>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</si>
  <si>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</si>
  <si>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</si>
  <si>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</si>
  <si>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</si>
  <si>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</si>
  <si>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</si>
  <si>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</si>
  <si>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</si>
  <si>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</si>
  <si>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</si>
  <si>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</si>
  <si>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</si>
  <si>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</si>
  <si>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</si>
  <si>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</si>
  <si>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</si>
  <si>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</si>
  <si>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</si>
  <si>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</si>
  <si>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</si>
  <si>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</si>
  <si>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</si>
  <si>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</si>
  <si>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</si>
  <si>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</si>
  <si>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</si>
  <si>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</si>
  <si>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</si>
  <si>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</si>
  <si>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</si>
  <si>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</si>
  <si>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</si>
  <si>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</si>
  <si>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</si>
  <si>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</si>
  <si>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</si>
  <si>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</si>
  <si>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</si>
  <si>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</si>
  <si>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</si>
  <si>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</si>
  <si>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</si>
  <si>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</si>
  <si>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</si>
  <si>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</si>
  <si>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</si>
  <si>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</si>
  <si>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</si>
  <si>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</si>
  <si>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</si>
  <si>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</si>
  <si>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</si>
  <si>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</si>
  <si>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</si>
  <si>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</si>
  <si>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</si>
  <si>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</si>
  <si>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</si>
  <si>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</si>
  <si>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</si>
  <si>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</si>
  <si>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</si>
  <si>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</si>
  <si>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</si>
  <si>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</si>
  <si>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</si>
  <si>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</si>
  <si>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</si>
  <si>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</si>
  <si>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</si>
  <si>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</si>
  <si>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</si>
  <si>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</si>
  <si>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</si>
  <si>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</si>
  <si>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</si>
  <si>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</si>
  <si>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</si>
  <si>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</si>
  <si>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</si>
  <si>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</si>
  <si>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</si>
  <si>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</si>
  <si>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</si>
  <si>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</si>
  <si>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</si>
  <si>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</si>
  <si>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</si>
  <si>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</si>
  <si>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</si>
  <si>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</si>
  <si>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</si>
  <si>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</si>
  <si>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</si>
  <si>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</si>
  <si>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</si>
  <si>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</si>
  <si>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</si>
  <si>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</si>
  <si>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</si>
  <si>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</si>
  <si>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</si>
  <si>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</si>
  <si>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</si>
  <si>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</si>
  <si>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</si>
  <si>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</si>
  <si>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</si>
  <si>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</si>
  <si>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</si>
  <si>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</si>
  <si>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</si>
  <si>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</si>
  <si>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</si>
  <si>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</si>
  <si>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</si>
  <si>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</si>
  <si>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</si>
  <si>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</si>
  <si>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</si>
  <si>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</si>
  <si>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</si>
  <si>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</si>
  <si>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</si>
  <si>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</si>
  <si>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</si>
  <si>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</si>
  <si>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</si>
  <si>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</si>
  <si>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</si>
  <si>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</si>
  <si>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</si>
  <si>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</si>
  <si>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</si>
  <si>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</si>
  <si>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</si>
  <si>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</si>
  <si>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</si>
  <si>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</si>
  <si>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</si>
  <si>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</si>
  <si>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</si>
  <si>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</si>
  <si>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</si>
  <si>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</si>
  <si>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</si>
  <si>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</si>
  <si>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</si>
  <si>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</si>
  <si>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</si>
  <si>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</si>
  <si>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</si>
  <si>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</si>
  <si>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</si>
  <si>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</si>
  <si>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</si>
  <si>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</si>
  <si>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</si>
  <si>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</si>
  <si>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</si>
  <si>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</si>
  <si>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</si>
  <si>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</si>
  <si>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</si>
  <si>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</si>
  <si>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</si>
  <si>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</si>
  <si>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</si>
  <si>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</si>
  <si>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</si>
  <si>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</si>
  <si>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</si>
  <si>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</si>
  <si>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</si>
  <si>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</si>
  <si>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</si>
  <si>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</si>
  <si>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</si>
  <si>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</si>
  <si>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</si>
  <si>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</si>
  <si>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</si>
  <si>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</si>
  <si>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</si>
  <si>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</si>
  <si>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</si>
  <si>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</si>
  <si>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</si>
  <si>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</si>
  <si>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</si>
  <si>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</si>
  <si>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</si>
  <si>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</si>
  <si>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</si>
  <si>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</si>
  <si>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</si>
  <si>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</si>
  <si>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</si>
  <si>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</si>
  <si>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</si>
  <si>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</si>
  <si>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</si>
  <si>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</si>
  <si>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</si>
  <si>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</si>
  <si>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</si>
  <si>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</si>
  <si>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</si>
  <si>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</si>
  <si>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</si>
  <si>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</si>
  <si>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</si>
  <si>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</si>
  <si>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</si>
  <si>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</si>
  <si>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</si>
  <si>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</si>
  <si>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</si>
  <si>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</si>
  <si>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</si>
  <si>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</si>
  <si>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</si>
  <si>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</si>
  <si>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</si>
  <si>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</si>
  <si>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</si>
  <si>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</si>
  <si>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</si>
  <si>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</si>
  <si>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</si>
  <si>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</si>
  <si>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</si>
  <si>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</si>
  <si>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</si>
  <si>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</si>
  <si>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</si>
  <si>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</si>
  <si>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</si>
  <si>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</si>
  <si>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</si>
  <si>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</si>
  <si>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</si>
  <si>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</si>
  <si>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</si>
  <si>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</si>
  <si>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</si>
  <si>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</si>
  <si>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</si>
  <si>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</si>
  <si>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</si>
  <si>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</si>
  <si>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</si>
  <si>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</si>
  <si>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</si>
  <si>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</si>
  <si>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</si>
  <si>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</si>
  <si>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</si>
  <si>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</si>
  <si>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</si>
  <si>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</si>
  <si>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</si>
  <si>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</si>
  <si>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</si>
  <si>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</si>
  <si>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</si>
  <si>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</si>
  <si>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</si>
  <si>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</si>
  <si>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</si>
  <si>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</si>
  <si>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</si>
  <si>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</si>
  <si>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</si>
  <si>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</si>
  <si>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</si>
  <si>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</si>
  <si>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</si>
  <si>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</si>
  <si>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</si>
  <si>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</si>
  <si>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</si>
  <si>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</si>
  <si>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</si>
  <si>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</si>
  <si>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</si>
  <si>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</si>
  <si>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</si>
  <si>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</si>
  <si>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</si>
  <si>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</si>
  <si>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</si>
  <si>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</si>
  <si>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</si>
  <si>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</si>
  <si>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</si>
  <si>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</si>
  <si>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</si>
  <si>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</si>
  <si>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</si>
  <si>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</si>
  <si>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</si>
  <si>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</si>
  <si>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</si>
  <si>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</si>
  <si>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</si>
  <si>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</si>
  <si>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</si>
  <si>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</si>
  <si>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</si>
  <si>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</si>
  <si>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</si>
  <si>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</si>
  <si>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</si>
  <si>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</si>
  <si>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</si>
  <si>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</si>
  <si>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</si>
  <si>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</si>
  <si>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</si>
  <si>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</si>
  <si>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</si>
  <si>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</si>
  <si>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</si>
  <si>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</si>
  <si>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</si>
  <si>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</si>
  <si>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</si>
  <si>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</si>
  <si>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</si>
  <si>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</si>
  <si>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</si>
  <si>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</si>
  <si>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</si>
  <si>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</si>
  <si>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</si>
  <si>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</si>
  <si>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</si>
  <si>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</si>
  <si>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</si>
  <si>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</si>
  <si>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</si>
  <si>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</si>
  <si>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</si>
  <si>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</si>
  <si>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</si>
  <si>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</si>
  <si>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</si>
  <si>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</si>
  <si>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</si>
  <si>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</si>
  <si>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</si>
  <si>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</si>
  <si>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</si>
  <si>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</si>
  <si>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</si>
  <si>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</si>
  <si>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</si>
  <si>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</si>
  <si>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</si>
  <si>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</si>
  <si>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</si>
  <si>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</si>
  <si>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</si>
  <si>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</si>
  <si>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</si>
  <si>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</si>
  <si>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</si>
  <si>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</si>
  <si>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</si>
  <si>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</si>
  <si>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</si>
  <si>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</si>
  <si>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</si>
  <si>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</si>
  <si>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</si>
  <si>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</si>
  <si>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</si>
  <si>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</si>
  <si>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</si>
  <si>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</si>
  <si>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</si>
  <si>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</si>
  <si>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</si>
  <si>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</si>
  <si>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</si>
  <si>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</si>
  <si>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</si>
  <si>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</si>
  <si>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</si>
  <si>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</si>
  <si>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</si>
  <si>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</si>
  <si>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</si>
  <si>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</si>
  <si>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</si>
  <si>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</si>
  <si>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</si>
  <si>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</si>
  <si>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</si>
  <si>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</si>
  <si>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</si>
  <si>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</si>
  <si>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</si>
  <si>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</si>
  <si>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</si>
  <si>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</si>
  <si>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</si>
  <si>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</si>
  <si>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</si>
  <si>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</si>
  <si>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</si>
  <si>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</si>
  <si>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</si>
  <si>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</si>
  <si>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</si>
  <si>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</si>
  <si>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</si>
  <si>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</si>
  <si>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</si>
  <si>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</si>
  <si>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</si>
  <si>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</si>
  <si>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</si>
  <si>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</si>
  <si>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</si>
  <si>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</si>
  <si>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</si>
  <si>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</si>
  <si>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</si>
  <si>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</si>
  <si>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</si>
  <si>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</si>
  <si>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</si>
  <si>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</si>
  <si>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</si>
  <si>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</si>
  <si>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</si>
  <si>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</si>
  <si>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</si>
  <si>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</si>
  <si>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</si>
  <si>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</si>
  <si>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</si>
  <si>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</si>
  <si>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</si>
  <si>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</si>
  <si>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</si>
  <si>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</si>
  <si>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</si>
  <si>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</si>
  <si>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</si>
  <si>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</si>
  <si>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</si>
  <si>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</si>
  <si>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</si>
  <si>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</si>
  <si>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</si>
  <si>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</si>
  <si>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</si>
  <si>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</si>
  <si>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</si>
  <si>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</si>
  <si>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</si>
  <si>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</si>
  <si>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</si>
  <si>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</si>
  <si>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</si>
  <si>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</si>
  <si>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</si>
  <si>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</si>
  <si>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</si>
  <si>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</si>
  <si>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</si>
  <si>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</si>
  <si>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</si>
  <si>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</si>
  <si>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</si>
  <si>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</si>
  <si>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</si>
  <si>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</si>
  <si>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</si>
  <si>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</si>
  <si>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</si>
  <si>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</si>
  <si>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</si>
  <si>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</si>
  <si>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</si>
  <si>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</si>
  <si>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</si>
  <si>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</si>
  <si>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</si>
  <si>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</si>
  <si>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</si>
  <si>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</si>
  <si>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</si>
  <si>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</si>
  <si>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</si>
  <si>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</si>
  <si>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</si>
  <si>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</si>
  <si>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</si>
  <si>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</si>
  <si>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</si>
  <si>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</si>
  <si>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</si>
  <si>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</si>
  <si>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</si>
  <si>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</si>
  <si>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</si>
  <si>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</si>
  <si>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</si>
  <si>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</si>
  <si>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</si>
  <si>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</si>
  <si>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</si>
  <si>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</si>
  <si>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</si>
  <si>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</si>
  <si>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</si>
  <si>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</si>
  <si>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</si>
  <si>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</si>
  <si>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</si>
  <si>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</si>
  <si>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</si>
  <si>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</si>
  <si>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</si>
  <si>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</si>
  <si>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</si>
  <si>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</si>
  <si>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</si>
  <si>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</si>
  <si>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</si>
  <si>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</si>
  <si>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</si>
  <si>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</si>
  <si>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</si>
  <si>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</si>
  <si>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</si>
  <si>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</si>
  <si>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</si>
  <si>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</si>
  <si>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</si>
  <si>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</si>
  <si>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</si>
  <si>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</si>
  <si>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</si>
  <si>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</si>
  <si>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</si>
  <si>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</si>
  <si>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</si>
  <si>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</si>
  <si>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</si>
  <si>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</si>
  <si>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</si>
  <si>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</si>
  <si>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</si>
  <si>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ქ. მცხეთაში სამხედროს 75-ის მიმდებარედ წყალარინების ქსელის რეაბილიტაცა</t>
  </si>
  <si>
    <t>1</t>
  </si>
  <si>
    <t>ასფალტის საფარის გვერდეთი კონტურების ჩახერხვა  10 სმ სიღრმეზე ფრეზით ორ ზოლად</t>
  </si>
  <si>
    <t>ბეტონის საფარის მოხსნა სისქით 10 სმ სანგრევი ჩაქუჩით</t>
  </si>
  <si>
    <t>დემონტირებული ასფალტის საფარის ნარჩენების დატვირთვა ავ/თვითმცლელებზე და გატანა 20 კმ-ზე</t>
  </si>
  <si>
    <t>5-1</t>
  </si>
  <si>
    <t>ღორღი</t>
  </si>
  <si>
    <t>გვერდზე დაყრილი გრუნტის დატვირთვა ექსკავატორით ავ/თვითმცლელზე</t>
  </si>
  <si>
    <t>გვერდზე დაყრილი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</si>
  <si>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20 კმ</t>
  </si>
  <si>
    <t xml:space="preserve">ქვიშის (2-5 მმ) ფრაქცია   გადა-                                                         ადგილება 10 მ-ზე სამშენებლო ობიექტზე  მექანიზმის გამოყენებით და თხრილში ჩაყრა                                                      </t>
  </si>
  <si>
    <t>11-1</t>
  </si>
  <si>
    <t>12</t>
  </si>
  <si>
    <t>თხრილის შევსება 20 სმ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</si>
  <si>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12-1</t>
  </si>
  <si>
    <t>13</t>
  </si>
  <si>
    <t xml:space="preserve">ჭის ქვეშ ქვიშა-ხრეშოვანი  (ფრაქცია 0-56 მმ) ნარევის  ბალიშის მოწყობა 10 სმ </t>
  </si>
  <si>
    <t>13-1</t>
  </si>
  <si>
    <t>14</t>
  </si>
  <si>
    <t>თხრილის შევსება ქვიშა-ხრეშოვანი ნარევით (ფრაქცია 0-80 მმ) მექანიზმის გამოყენებით, 10 მ-ზე გადაადგილებით, 10 ტ-იანი პნევმოსვლიანი სატკეპნით (k=0.98-1.25) დატკეპნა 30 სმ-იან ფენებად</t>
  </si>
  <si>
    <t>14-1</t>
  </si>
  <si>
    <t>ჭის კედლების გამაგრება ფარებით</t>
  </si>
  <si>
    <t>15-1</t>
  </si>
  <si>
    <t>15-2</t>
  </si>
  <si>
    <t>ასფალტის საფარის 3 მ-იანი ზოლის აღდგენა</t>
  </si>
  <si>
    <t>16-1</t>
  </si>
  <si>
    <t>ასფალტი მსხვილმარცვლოვანი</t>
  </si>
  <si>
    <t>16-2</t>
  </si>
  <si>
    <t>ასფალტი წვრილმარცვლოვანი</t>
  </si>
  <si>
    <t>16-3</t>
  </si>
  <si>
    <t>ბეტონის საფარის აღდგენა, სისქით 10სმ, ბეტონის მარკა B-22.5</t>
  </si>
  <si>
    <t>17-1</t>
  </si>
  <si>
    <t>ბეტონი, მარკით B-22.5</t>
  </si>
  <si>
    <t>პოლიეთილენის გოფრირებული მილის შეძენა-მონტაჟი, SN8  დ=200მმ  შეძენა, მონტაჟი  მილძაბრა ბოლოთი</t>
  </si>
  <si>
    <t>პოლიეთილენის გოფრირებული მილი SN8  დ=200მმ მილძაბრა ბოლოთი</t>
  </si>
  <si>
    <t>პოლიეთილენის გოფრირებული მილის შეძენა-მონტაჟი, SN8  დ=200მმ, გამოცდა ჰერმეტულობაზე</t>
  </si>
  <si>
    <t>პოლიეთილენის გოფრირებული მილის შეძენა-მონტაჟი, SN8  დ=150მმ  შეძენა, მონტაჟი მილძაბრა ბოლოთი</t>
  </si>
  <si>
    <t>20-1</t>
  </si>
  <si>
    <t>პოლიეთილენის გოფრირებული მილი SN8  დ=150მმ მილძაბრა ბოლოთი</t>
  </si>
  <si>
    <t>პოლიეთილენის გოფრირებული მილის შეძენა-მონტაჟი, SN8  დ=150მმ, გამოცდა ჰერმეტულობაზე</t>
  </si>
  <si>
    <t xml:space="preserve">კანალიზაციის გარცმის პოლიეთილენის მილის შეძენა-მონტაჟი  PE80 SDR13.6 PN10 დ 400 მმ </t>
  </si>
  <si>
    <t xml:space="preserve">კანალიზაციის გარცმის პოლიეთილენის მილი PE80 SDR13.6 PN10 დ 400 მმ </t>
  </si>
  <si>
    <t xml:space="preserve">კანალიზაციის გარცმის დ=400 მმ მილში დ=200 მმ მილში გაძვრენა </t>
  </si>
  <si>
    <t>23-2</t>
  </si>
  <si>
    <t>რკ/ბ რგოლი კბილებით  D=1200 მმ / H=1000 მმ  ბეტონი მარკით მ-300 (იხ. პროექტი)</t>
  </si>
  <si>
    <t>24-2</t>
  </si>
  <si>
    <t>რკ/ბ ძირის მრგვალი ფილა                                                                         D=1200 მმ, ბეტონი მარკით  მ-300 (იხ. პროექტი)</t>
  </si>
  <si>
    <t>24-3</t>
  </si>
  <si>
    <t xml:space="preserve">რკ/ბ გადახურვის მრგვალი ფილა           D=1200 მმ   ბეტონი მარკით მ-300 (იხ. პროექტი) </t>
  </si>
  <si>
    <t>24-4</t>
  </si>
  <si>
    <t>თუჯის ჩარჩო ხუფით  65 სმ</t>
  </si>
  <si>
    <t>24-5</t>
  </si>
  <si>
    <t>ბეტონის ღარის მოწყობა, ბეტონით მარკა B22.5 (M-300)</t>
  </si>
  <si>
    <t>24-6</t>
  </si>
  <si>
    <t>24-7</t>
  </si>
  <si>
    <t>რკ/ბ რგოლი კბილებით  D=1200 მმ / H=500 მმ  ბეტონი მარკით მ-300 (იხ. პროექტი)</t>
  </si>
  <si>
    <t>25-2</t>
  </si>
  <si>
    <t>25-3</t>
  </si>
  <si>
    <t>25-4</t>
  </si>
  <si>
    <t>25-5</t>
  </si>
  <si>
    <t>25-6</t>
  </si>
  <si>
    <t>25-7</t>
  </si>
  <si>
    <t>26-2</t>
  </si>
  <si>
    <t>26-3</t>
  </si>
  <si>
    <t>26-4</t>
  </si>
  <si>
    <t>26-5</t>
  </si>
  <si>
    <t>26-6</t>
  </si>
  <si>
    <t>26-7</t>
  </si>
  <si>
    <t>26-8</t>
  </si>
  <si>
    <t xml:space="preserve">ჭის რგოლების გადაბმა ჰიდროსაიზოლაციო მასალით "პენებარი" </t>
  </si>
  <si>
    <t>პოლიეთილენის გოფრირებული ქუროს შეძენა-მონტაჟი, დ=200 მმ.</t>
  </si>
  <si>
    <t>პოლიეთილენის გოფრირებული ქურო დ=200 მმ.</t>
  </si>
  <si>
    <t>30</t>
  </si>
  <si>
    <t>კანალიზაციის გოფრირებული  SN8 დ=200 მმ მილის შემაერთებელი ქუროსთვის რეზინის საფენი</t>
  </si>
  <si>
    <t>პოლიეთილენის შემაერთებელი ელ. ქუროს შეძენა, მოწყობა დ=400 მმ</t>
  </si>
  <si>
    <t>პოლიეთილენის შემაერთებელი ელ. ქურო დ=400 მმ</t>
  </si>
  <si>
    <t>პოლიეთილენის მილის პირაპირა შედუღებით გადაბმის ადგილების შემოწმება დ=225 მმ</t>
  </si>
  <si>
    <t>საპროექტო კანალიზაციის გოფრირებული  SN8 D200 მმ მილის შეჭრა საპროექტო ჭაში</t>
  </si>
  <si>
    <t>33-2</t>
  </si>
  <si>
    <t>საპროექტო კანალიზაციის გოფრირებული  SN8 D150 მმ მილის შეჭრა საპროექტო ჭაში</t>
  </si>
  <si>
    <t>34-2</t>
  </si>
  <si>
    <t>35</t>
  </si>
  <si>
    <t>საპროექტო კანალიზაციის გოფრირებული  SN8 D200 მმ მილის შეჭრა არსებულ ჭაში</t>
  </si>
  <si>
    <t>საპროექტო კანალიზაციის გოფრირებული  SN8 D150 მმ მილის შეჭრა არსებულ ჭაში</t>
  </si>
  <si>
    <t>36-2</t>
  </si>
  <si>
    <t>მილის სასიგნალო ლენტი</t>
  </si>
  <si>
    <t>არსებული კანალიზაციის ანაკრები წრიული ჭის შელესვა შიგნიდან D=1.0 მ, Hსაშ=0.45 მ (1 ცალი)</t>
  </si>
  <si>
    <t>ქვიშა-ცემენტის ხსნარი მ-100</t>
  </si>
  <si>
    <t>არსებული კანალიზაციის ანაკრები წრიული ჭის შელესვა შიგნიდან D=1.0 მ, Hსაშ=0.9 მ  (1 ცალი)</t>
  </si>
  <si>
    <t xml:space="preserve">არსებული კერამიკული მილის დემონტაჟი დ=200 მმ </t>
  </si>
  <si>
    <t>დემონტირებული კერამიკული მილების დატვირთვა ავტოთვითმცლელზე და გატანა 20 კმ-ზე</t>
  </si>
  <si>
    <t>კანალიზზაციის არსებული დ= 200 მმ-იანი კერამიკის მილის ამოვსება M-50 B-3.5 ბეტონის ხსნარით</t>
  </si>
  <si>
    <t>M-50 B-3.5 ბეტონის ხსნარი</t>
  </si>
  <si>
    <t>საპროექტო ტრანშეიდან ჩამდინარე წყლების გაყვანა კანალიზაციის გოფრირებული SN4 დ=100 მმ დროებითი მილით</t>
  </si>
  <si>
    <t>კანალიზაციის გოფრირებული SN4 დ=100 მმ</t>
  </si>
  <si>
    <t>კანალიზაციის გოფრირებული SN4 დ=100 მმ მილისთვის ქუროს შეძენა მონტაჟი (დროებითი მილისთვის)</t>
  </si>
  <si>
    <t>კანალიზაციის გოფრირებული SN4 დ=100 მმ მილისთვის ქურო</t>
  </si>
  <si>
    <t>კანალიზაციის გოფრირებული  SN4 დ=100 მმ მილის შემაერთებელი ქუროსთვის რეზინის საფენი</t>
  </si>
  <si>
    <t>არსებული წყალსადენის მილის დამაგრება საპროექტო თხრილში</t>
  </si>
  <si>
    <t>48</t>
  </si>
  <si>
    <t>არსებული დ=200 მმ მილის დახშობა მრავალჯერადი გამოყენების პნევმო დამხშობი ბალიშებით</t>
  </si>
  <si>
    <t>დამხშობი გასაბერი ბალიში დ=200 მმ</t>
  </si>
  <si>
    <t>49</t>
  </si>
  <si>
    <t>არსებული დ=150 მმ მილის დახშობა მრავალჯერადი გამოყენების პნევმო დამხშობი ბალიშებით</t>
  </si>
  <si>
    <r>
      <t>კანალიზაციის რ/ბ ანაკრები წრიული ჭის D=1000 მმ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=1.05 მ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ხსნარ-                                                                შით, წყალშეუღწევადი ელემენტის დამატებით, მარკა  M-100 W8                                                                          (იხ. პროექტი)</t>
    </r>
  </si>
  <si>
    <r>
      <t>კანალიზაციის რ/ბ ანაკრები წრიული ჭის D=1000 მმ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=1.80 მ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ხსნარ-                                                                შით, წყალშეუღწევადი ელემენტის დამატებით, მარკა  M-100 W8                                                                          (იხ. პროექტი)</t>
    </r>
  </si>
  <si>
    <r>
      <t>კანალიზაციის რ/ბ ანაკრები წრიული ჭის D=1000 მმ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=1.85 მ (1 კომპ) შეძენა-მონტაჟი,  რკ/ბ მრგვალი ძირის ფილა,  რკ/ბ რგოლები კბილებით,  რკ/ბ მრგვალი გადახურვის ფილა;  ბეტონი B22.5  (M-300),  თუჯის მრგვალი ხუფით  (დატვირთვა 25 ტ),  ბეტონის ღარი მარკით B-22.5 (M-300) ჭის ანაკრები ელემენტების გადაბმა ქვიშა-ცემენტის ხსნარ-                                                                შით, წყალშეუღწევადი ელემენტის დამატებით, მარკა  M-100 W8                                                                          (იხ. პროექტი)</t>
    </r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</si>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</sst>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2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168" fontId="5" fillId="0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49" fontId="5" fillId="0" borderId="16" xfId="2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NumberFormat="1" applyFont="1" applyFill="1" applyBorder="1" applyAlignment="1" applyProtection="1">
      <alignment horizontal="left" vertical="center"/>
      <protection locked="0"/>
    </xf>
    <xf numFmtId="0" fontId="8" fillId="0" borderId="17" xfId="1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43" fontId="5" fillId="0" borderId="4" xfId="7" applyFont="1" applyFill="1" applyBorder="1" applyAlignment="1" applyProtection="1">
      <alignment horizontal="center" vertical="center"/>
      <protection locked="0"/>
    </xf>
    <xf numFmtId="43" fontId="5" fillId="0" borderId="17" xfId="7" applyFont="1" applyFill="1" applyBorder="1" applyAlignment="1" applyProtection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3" fontId="5" fillId="0" borderId="28" xfId="7" applyFont="1" applyFill="1" applyBorder="1" applyAlignment="1" applyProtection="1">
      <alignment horizontal="center" vertical="center"/>
    </xf>
    <xf numFmtId="43" fontId="5" fillId="0" borderId="28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20" t="s">
        <v>0</v>
      </c>
      <c r="B5" s="322" t="s">
        <v>1</v>
      </c>
      <c r="C5" s="318" t="s">
        <v>2</v>
      </c>
      <c r="D5" s="318" t="s">
        <v>3</v>
      </c>
      <c r="E5" s="318" t="s">
        <v>4</v>
      </c>
      <c r="F5" s="318" t="s">
        <v>5</v>
      </c>
      <c r="G5" s="317" t="s">
        <v>6</v>
      </c>
      <c r="H5" s="317"/>
      <c r="I5" s="317" t="s">
        <v>7</v>
      </c>
      <c r="J5" s="317"/>
      <c r="K5" s="318" t="s">
        <v>8</v>
      </c>
      <c r="L5" s="318"/>
      <c r="M5" s="244" t="s">
        <v>9</v>
      </c>
    </row>
    <row r="6" spans="1:26" ht="16.5" thickBot="1" x14ac:dyDescent="0.4">
      <c r="A6" s="321"/>
      <c r="B6" s="323"/>
      <c r="C6" s="324"/>
      <c r="D6" s="324"/>
      <c r="E6" s="324"/>
      <c r="F6" s="32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4"/>
  <sheetViews>
    <sheetView showGridLines="0" tabSelected="1" zoomScale="80" zoomScaleNormal="80" workbookViewId="0">
      <pane xSplit="2" ySplit="6" topLeftCell="C108" activePane="bottomRight" state="frozen"/>
      <selection pane="topRight" activeCell="C1" sqref="C1"/>
      <selection pane="bottomLeft" activeCell="A7" sqref="A7"/>
      <selection pane="bottomRight" activeCell="B127" sqref="B12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20" t="s">
        <v>0</v>
      </c>
      <c r="B4" s="318" t="s">
        <v>2</v>
      </c>
      <c r="C4" s="318" t="s">
        <v>3</v>
      </c>
      <c r="D4" s="318" t="s">
        <v>767</v>
      </c>
      <c r="E4" s="325" t="s">
        <v>10</v>
      </c>
      <c r="F4" s="322" t="s">
        <v>768</v>
      </c>
      <c r="G4" s="263"/>
    </row>
    <row r="5" spans="1:10" ht="16.5" thickBot="1" x14ac:dyDescent="0.4">
      <c r="A5" s="321"/>
      <c r="B5" s="324"/>
      <c r="C5" s="324"/>
      <c r="D5" s="324"/>
      <c r="E5" s="326"/>
      <c r="F5" s="323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809</v>
      </c>
      <c r="B7" s="296" t="s">
        <v>810</v>
      </c>
      <c r="C7" s="271" t="s">
        <v>27</v>
      </c>
      <c r="D7" s="272">
        <v>12</v>
      </c>
      <c r="E7" s="312"/>
      <c r="F7" s="312">
        <f>D7*E7</f>
        <v>0</v>
      </c>
      <c r="G7" s="252" t="s">
        <v>805</v>
      </c>
    </row>
    <row r="8" spans="1:10" s="67" customFormat="1" ht="16.5" x14ac:dyDescent="0.35">
      <c r="A8" s="273" t="s">
        <v>117</v>
      </c>
      <c r="B8" s="297" t="s">
        <v>43</v>
      </c>
      <c r="C8" s="274" t="s">
        <v>773</v>
      </c>
      <c r="D8" s="275">
        <v>4.5</v>
      </c>
      <c r="E8" s="313"/>
      <c r="F8" s="314">
        <f>D8*E8</f>
        <v>0</v>
      </c>
      <c r="G8" s="252" t="s">
        <v>805</v>
      </c>
    </row>
    <row r="9" spans="1:10" s="67" customFormat="1" ht="16.5" x14ac:dyDescent="0.35">
      <c r="A9" s="273" t="s">
        <v>118</v>
      </c>
      <c r="B9" s="297" t="s">
        <v>811</v>
      </c>
      <c r="C9" s="274" t="s">
        <v>773</v>
      </c>
      <c r="D9" s="275">
        <v>1.3</v>
      </c>
      <c r="E9" s="313"/>
      <c r="F9" s="314">
        <f t="shared" ref="F9:F72" si="0">D9*E9</f>
        <v>0</v>
      </c>
      <c r="G9" s="252" t="s">
        <v>805</v>
      </c>
    </row>
    <row r="10" spans="1:10" s="67" customFormat="1" ht="16.5" x14ac:dyDescent="0.35">
      <c r="A10" s="298" t="s">
        <v>248</v>
      </c>
      <c r="B10" s="299" t="s">
        <v>812</v>
      </c>
      <c r="C10" s="276" t="s">
        <v>773</v>
      </c>
      <c r="D10" s="277">
        <v>5.8</v>
      </c>
      <c r="E10" s="313"/>
      <c r="F10" s="314">
        <f t="shared" si="0"/>
        <v>0</v>
      </c>
      <c r="G10" s="252" t="s">
        <v>805</v>
      </c>
    </row>
    <row r="11" spans="1:10" ht="16.5" x14ac:dyDescent="0.35">
      <c r="A11" s="278" t="s">
        <v>119</v>
      </c>
      <c r="B11" s="297" t="s">
        <v>321</v>
      </c>
      <c r="C11" s="279" t="s">
        <v>773</v>
      </c>
      <c r="D11" s="280">
        <v>70.7</v>
      </c>
      <c r="E11" s="313"/>
      <c r="F11" s="314">
        <f t="shared" si="0"/>
        <v>0</v>
      </c>
      <c r="G11" s="252" t="s">
        <v>805</v>
      </c>
    </row>
    <row r="12" spans="1:10" ht="16.5" x14ac:dyDescent="0.35">
      <c r="A12" s="278" t="s">
        <v>813</v>
      </c>
      <c r="B12" s="300" t="s">
        <v>814</v>
      </c>
      <c r="C12" s="279" t="s">
        <v>773</v>
      </c>
      <c r="D12" s="281">
        <v>4.2420000000000001E-3</v>
      </c>
      <c r="E12" s="313"/>
      <c r="F12" s="314">
        <f t="shared" si="0"/>
        <v>0</v>
      </c>
      <c r="G12" s="252" t="s">
        <v>804</v>
      </c>
    </row>
    <row r="13" spans="1:10" ht="16.5" x14ac:dyDescent="0.35">
      <c r="A13" s="278" t="s">
        <v>251</v>
      </c>
      <c r="B13" s="297" t="s">
        <v>325</v>
      </c>
      <c r="C13" s="279" t="s">
        <v>773</v>
      </c>
      <c r="D13" s="275">
        <v>12.5</v>
      </c>
      <c r="E13" s="313"/>
      <c r="F13" s="314">
        <f t="shared" si="0"/>
        <v>0</v>
      </c>
      <c r="G13" s="252" t="s">
        <v>805</v>
      </c>
    </row>
    <row r="14" spans="1:10" ht="16.5" x14ac:dyDescent="0.35">
      <c r="A14" s="298" t="s">
        <v>252</v>
      </c>
      <c r="B14" s="301" t="s">
        <v>815</v>
      </c>
      <c r="C14" s="276" t="s">
        <v>773</v>
      </c>
      <c r="D14" s="163">
        <v>11.25</v>
      </c>
      <c r="E14" s="313"/>
      <c r="F14" s="314">
        <f t="shared" si="0"/>
        <v>0</v>
      </c>
      <c r="G14" s="252" t="s">
        <v>805</v>
      </c>
    </row>
    <row r="15" spans="1:10" s="67" customFormat="1" ht="16.5" x14ac:dyDescent="0.35">
      <c r="A15" s="278" t="s">
        <v>260</v>
      </c>
      <c r="B15" s="297" t="s">
        <v>816</v>
      </c>
      <c r="C15" s="279" t="s">
        <v>773</v>
      </c>
      <c r="D15" s="163">
        <v>1.25</v>
      </c>
      <c r="E15" s="313"/>
      <c r="F15" s="314">
        <f t="shared" si="0"/>
        <v>0</v>
      </c>
      <c r="G15" s="252" t="s">
        <v>805</v>
      </c>
    </row>
    <row r="16" spans="1:10" s="67" customFormat="1" x14ac:dyDescent="0.35">
      <c r="A16" s="278" t="s">
        <v>261</v>
      </c>
      <c r="B16" s="297" t="s">
        <v>817</v>
      </c>
      <c r="C16" s="279" t="s">
        <v>19</v>
      </c>
      <c r="D16" s="282">
        <v>162.24</v>
      </c>
      <c r="E16" s="313"/>
      <c r="F16" s="314">
        <f t="shared" si="0"/>
        <v>0</v>
      </c>
      <c r="G16" s="252" t="s">
        <v>805</v>
      </c>
    </row>
    <row r="17" spans="1:218" ht="16.5" x14ac:dyDescent="0.35">
      <c r="A17" s="278" t="s">
        <v>155</v>
      </c>
      <c r="B17" s="302" t="s">
        <v>818</v>
      </c>
      <c r="C17" s="279" t="s">
        <v>773</v>
      </c>
      <c r="D17" s="117">
        <v>29.31</v>
      </c>
      <c r="E17" s="313"/>
      <c r="F17" s="314">
        <f t="shared" si="0"/>
        <v>0</v>
      </c>
      <c r="G17" s="252" t="s">
        <v>805</v>
      </c>
    </row>
    <row r="18" spans="1:218" ht="16.5" x14ac:dyDescent="0.35">
      <c r="A18" s="273" t="s">
        <v>305</v>
      </c>
      <c r="B18" s="303" t="s">
        <v>342</v>
      </c>
      <c r="C18" s="274" t="s">
        <v>773</v>
      </c>
      <c r="D18" s="275">
        <v>29.31</v>
      </c>
      <c r="E18" s="313"/>
      <c r="F18" s="314">
        <f t="shared" si="0"/>
        <v>0</v>
      </c>
      <c r="G18" s="252" t="s">
        <v>805</v>
      </c>
    </row>
    <row r="19" spans="1:218" s="67" customFormat="1" ht="16.5" x14ac:dyDescent="0.35">
      <c r="A19" s="273" t="s">
        <v>819</v>
      </c>
      <c r="B19" s="304" t="s">
        <v>125</v>
      </c>
      <c r="C19" s="274" t="s">
        <v>773</v>
      </c>
      <c r="D19" s="282">
        <v>32.241</v>
      </c>
      <c r="E19" s="313"/>
      <c r="F19" s="314">
        <f t="shared" si="0"/>
        <v>0</v>
      </c>
      <c r="G19" s="252" t="s">
        <v>804</v>
      </c>
    </row>
    <row r="20" spans="1:218" ht="16.5" x14ac:dyDescent="0.35">
      <c r="A20" s="278" t="s">
        <v>820</v>
      </c>
      <c r="B20" s="302" t="s">
        <v>821</v>
      </c>
      <c r="C20" s="279" t="s">
        <v>773</v>
      </c>
      <c r="D20" s="117">
        <v>10.67</v>
      </c>
      <c r="E20" s="313"/>
      <c r="F20" s="314">
        <f t="shared" si="0"/>
        <v>0</v>
      </c>
      <c r="G20" s="252" t="s">
        <v>805</v>
      </c>
    </row>
    <row r="21" spans="1:218" x14ac:dyDescent="0.35">
      <c r="A21" s="278" t="s">
        <v>822</v>
      </c>
      <c r="B21" s="305" t="s">
        <v>82</v>
      </c>
      <c r="C21" s="279" t="s">
        <v>23</v>
      </c>
      <c r="D21" s="117">
        <v>11.737</v>
      </c>
      <c r="E21" s="313"/>
      <c r="F21" s="314">
        <f t="shared" si="0"/>
        <v>0</v>
      </c>
      <c r="G21" s="252" t="s">
        <v>804</v>
      </c>
    </row>
    <row r="22" spans="1:218" ht="16.5" x14ac:dyDescent="0.35">
      <c r="A22" s="278" t="s">
        <v>823</v>
      </c>
      <c r="B22" s="300" t="s">
        <v>824</v>
      </c>
      <c r="C22" s="279" t="s">
        <v>773</v>
      </c>
      <c r="D22" s="283">
        <v>1.452</v>
      </c>
      <c r="E22" s="313"/>
      <c r="F22" s="314">
        <f t="shared" si="0"/>
        <v>0</v>
      </c>
      <c r="G22" s="252" t="s">
        <v>805</v>
      </c>
    </row>
    <row r="23" spans="1:218" ht="16.5" x14ac:dyDescent="0.35">
      <c r="A23" s="278" t="s">
        <v>825</v>
      </c>
      <c r="B23" s="300" t="s">
        <v>160</v>
      </c>
      <c r="C23" s="279" t="s">
        <v>773</v>
      </c>
      <c r="D23" s="284">
        <v>1.6697999999999997</v>
      </c>
      <c r="E23" s="313"/>
      <c r="F23" s="314">
        <f t="shared" si="0"/>
        <v>0</v>
      </c>
      <c r="G23" s="252" t="s">
        <v>804</v>
      </c>
    </row>
    <row r="24" spans="1:218" s="67" customFormat="1" ht="16.5" x14ac:dyDescent="0.35">
      <c r="A24" s="278" t="s">
        <v>826</v>
      </c>
      <c r="B24" s="302" t="s">
        <v>827</v>
      </c>
      <c r="C24" s="279" t="s">
        <v>773</v>
      </c>
      <c r="D24" s="117">
        <v>32.575000000000003</v>
      </c>
      <c r="E24" s="313"/>
      <c r="F24" s="314">
        <f t="shared" si="0"/>
        <v>0</v>
      </c>
      <c r="G24" s="252" t="s">
        <v>805</v>
      </c>
    </row>
    <row r="25" spans="1:218" ht="16.5" x14ac:dyDescent="0.35">
      <c r="A25" s="278" t="s">
        <v>828</v>
      </c>
      <c r="B25" s="300" t="s">
        <v>84</v>
      </c>
      <c r="C25" s="279" t="s">
        <v>773</v>
      </c>
      <c r="D25" s="284">
        <v>35.832500000000003</v>
      </c>
      <c r="E25" s="313"/>
      <c r="F25" s="314">
        <f t="shared" si="0"/>
        <v>0</v>
      </c>
      <c r="G25" s="252" t="s">
        <v>804</v>
      </c>
      <c r="H25" s="90"/>
    </row>
    <row r="26" spans="1:218" x14ac:dyDescent="0.35">
      <c r="A26" s="285" t="s">
        <v>547</v>
      </c>
      <c r="B26" s="306" t="s">
        <v>829</v>
      </c>
      <c r="C26" s="172" t="s">
        <v>52</v>
      </c>
      <c r="D26" s="174">
        <v>33</v>
      </c>
      <c r="E26" s="313"/>
      <c r="F26" s="314">
        <f t="shared" si="0"/>
        <v>0</v>
      </c>
      <c r="G26" s="252" t="s">
        <v>805</v>
      </c>
      <c r="H26" s="90"/>
    </row>
    <row r="27" spans="1:218" x14ac:dyDescent="0.45">
      <c r="A27" s="285" t="s">
        <v>830</v>
      </c>
      <c r="B27" s="307" t="s">
        <v>392</v>
      </c>
      <c r="C27" s="172" t="s">
        <v>23</v>
      </c>
      <c r="D27" s="174">
        <v>0.1419</v>
      </c>
      <c r="E27" s="313"/>
      <c r="F27" s="314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5" t="s">
        <v>831</v>
      </c>
      <c r="B28" s="307" t="s">
        <v>394</v>
      </c>
      <c r="C28" s="172" t="s">
        <v>23</v>
      </c>
      <c r="D28" s="174">
        <v>0.3135</v>
      </c>
      <c r="E28" s="313"/>
      <c r="F28" s="314">
        <f t="shared" si="0"/>
        <v>0</v>
      </c>
      <c r="G28" s="252" t="s">
        <v>804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6">
        <v>16</v>
      </c>
      <c r="B29" s="306" t="s">
        <v>832</v>
      </c>
      <c r="C29" s="172" t="s">
        <v>52</v>
      </c>
      <c r="D29" s="174">
        <v>44.8</v>
      </c>
      <c r="E29" s="313"/>
      <c r="F29" s="314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5" t="s">
        <v>833</v>
      </c>
      <c r="B30" s="306" t="s">
        <v>834</v>
      </c>
      <c r="C30" s="172" t="s">
        <v>19</v>
      </c>
      <c r="D30" s="174">
        <v>6.4063999999999988</v>
      </c>
      <c r="E30" s="313"/>
      <c r="F30" s="314">
        <f t="shared" si="0"/>
        <v>0</v>
      </c>
      <c r="G30" s="252" t="s">
        <v>804</v>
      </c>
      <c r="H30" s="90"/>
    </row>
    <row r="31" spans="1:218" s="55" customFormat="1" x14ac:dyDescent="0.35">
      <c r="A31" s="285" t="s">
        <v>835</v>
      </c>
      <c r="B31" s="306" t="s">
        <v>836</v>
      </c>
      <c r="C31" s="172" t="s">
        <v>19</v>
      </c>
      <c r="D31" s="174">
        <v>4.2739199999999986</v>
      </c>
      <c r="E31" s="313"/>
      <c r="F31" s="314">
        <f t="shared" si="0"/>
        <v>0</v>
      </c>
      <c r="G31" s="252" t="s">
        <v>804</v>
      </c>
    </row>
    <row r="32" spans="1:218" s="55" customFormat="1" x14ac:dyDescent="0.35">
      <c r="A32" s="285" t="s">
        <v>837</v>
      </c>
      <c r="B32" s="306" t="s">
        <v>90</v>
      </c>
      <c r="C32" s="172" t="s">
        <v>19</v>
      </c>
      <c r="D32" s="287">
        <v>5.3759999999999995E-2</v>
      </c>
      <c r="E32" s="313"/>
      <c r="F32" s="314">
        <f t="shared" si="0"/>
        <v>0</v>
      </c>
      <c r="G32" s="252" t="s">
        <v>804</v>
      </c>
    </row>
    <row r="33" spans="1:8" s="254" customFormat="1" x14ac:dyDescent="0.45">
      <c r="A33" s="286">
        <v>17</v>
      </c>
      <c r="B33" s="308" t="s">
        <v>838</v>
      </c>
      <c r="C33" s="172" t="s">
        <v>52</v>
      </c>
      <c r="D33" s="174">
        <v>13.1</v>
      </c>
      <c r="E33" s="313"/>
      <c r="F33" s="314">
        <f t="shared" si="0"/>
        <v>0</v>
      </c>
      <c r="G33" s="252" t="s">
        <v>805</v>
      </c>
      <c r="H33" s="90"/>
    </row>
    <row r="34" spans="1:8" s="253" customFormat="1" x14ac:dyDescent="0.45">
      <c r="A34" s="286" t="s">
        <v>839</v>
      </c>
      <c r="B34" s="306" t="s">
        <v>840</v>
      </c>
      <c r="C34" s="172" t="s">
        <v>23</v>
      </c>
      <c r="D34" s="174">
        <v>1.3362000000000001</v>
      </c>
      <c r="E34" s="313"/>
      <c r="F34" s="314">
        <f t="shared" si="0"/>
        <v>0</v>
      </c>
      <c r="G34" s="252" t="s">
        <v>804</v>
      </c>
    </row>
    <row r="35" spans="1:8" s="253" customFormat="1" x14ac:dyDescent="0.45">
      <c r="A35" s="286">
        <v>18</v>
      </c>
      <c r="B35" s="306" t="s">
        <v>841</v>
      </c>
      <c r="C35" s="172" t="s">
        <v>27</v>
      </c>
      <c r="D35" s="174">
        <v>39</v>
      </c>
      <c r="E35" s="313"/>
      <c r="F35" s="314">
        <f t="shared" si="0"/>
        <v>0</v>
      </c>
      <c r="G35" s="252" t="s">
        <v>805</v>
      </c>
      <c r="H35" s="90"/>
    </row>
    <row r="36" spans="1:8" s="253" customFormat="1" x14ac:dyDescent="0.45">
      <c r="A36" s="286" t="s">
        <v>549</v>
      </c>
      <c r="B36" s="306" t="s">
        <v>842</v>
      </c>
      <c r="C36" s="172" t="s">
        <v>27</v>
      </c>
      <c r="D36" s="177">
        <v>39.39</v>
      </c>
      <c r="E36" s="313"/>
      <c r="F36" s="314">
        <f t="shared" si="0"/>
        <v>0</v>
      </c>
      <c r="G36" s="252" t="s">
        <v>915</v>
      </c>
    </row>
    <row r="37" spans="1:8" s="253" customFormat="1" x14ac:dyDescent="0.45">
      <c r="A37" s="286">
        <v>19</v>
      </c>
      <c r="B37" s="306" t="s">
        <v>843</v>
      </c>
      <c r="C37" s="172" t="s">
        <v>27</v>
      </c>
      <c r="D37" s="174">
        <v>39</v>
      </c>
      <c r="E37" s="313"/>
      <c r="F37" s="314">
        <f t="shared" si="0"/>
        <v>0</v>
      </c>
      <c r="G37" s="252" t="s">
        <v>805</v>
      </c>
      <c r="H37" s="90"/>
    </row>
    <row r="38" spans="1:8" s="253" customFormat="1" x14ac:dyDescent="0.45">
      <c r="A38" s="286" t="s">
        <v>552</v>
      </c>
      <c r="B38" s="306" t="s">
        <v>36</v>
      </c>
      <c r="C38" s="172" t="s">
        <v>27</v>
      </c>
      <c r="D38" s="177">
        <v>1.2245999999999999</v>
      </c>
      <c r="E38" s="313"/>
      <c r="F38" s="314">
        <f t="shared" si="0"/>
        <v>0</v>
      </c>
      <c r="G38" s="252" t="s">
        <v>915</v>
      </c>
    </row>
    <row r="39" spans="1:8" s="253" customFormat="1" x14ac:dyDescent="0.45">
      <c r="A39" s="286">
        <v>20</v>
      </c>
      <c r="B39" s="306" t="s">
        <v>844</v>
      </c>
      <c r="C39" s="172" t="s">
        <v>27</v>
      </c>
      <c r="D39" s="174">
        <v>4</v>
      </c>
      <c r="E39" s="313"/>
      <c r="F39" s="314">
        <f t="shared" si="0"/>
        <v>0</v>
      </c>
      <c r="G39" s="252" t="s">
        <v>805</v>
      </c>
      <c r="H39" s="90"/>
    </row>
    <row r="40" spans="1:8" x14ac:dyDescent="0.35">
      <c r="A40" s="286" t="s">
        <v>845</v>
      </c>
      <c r="B40" s="306" t="s">
        <v>846</v>
      </c>
      <c r="C40" s="172" t="s">
        <v>27</v>
      </c>
      <c r="D40" s="177">
        <v>4.04</v>
      </c>
      <c r="E40" s="313"/>
      <c r="F40" s="314">
        <f t="shared" si="0"/>
        <v>0</v>
      </c>
      <c r="G40" s="252" t="s">
        <v>915</v>
      </c>
    </row>
    <row r="41" spans="1:8" x14ac:dyDescent="0.35">
      <c r="A41" s="286">
        <v>21</v>
      </c>
      <c r="B41" s="306" t="s">
        <v>847</v>
      </c>
      <c r="C41" s="172" t="s">
        <v>27</v>
      </c>
      <c r="D41" s="174">
        <v>4</v>
      </c>
      <c r="E41" s="313"/>
      <c r="F41" s="314">
        <f t="shared" si="0"/>
        <v>0</v>
      </c>
      <c r="G41" s="252" t="s">
        <v>805</v>
      </c>
      <c r="H41" s="90"/>
    </row>
    <row r="42" spans="1:8" x14ac:dyDescent="0.35">
      <c r="A42" s="286" t="s">
        <v>556</v>
      </c>
      <c r="B42" s="306" t="s">
        <v>36</v>
      </c>
      <c r="C42" s="172" t="s">
        <v>27</v>
      </c>
      <c r="D42" s="177">
        <v>7.1999999999999995E-2</v>
      </c>
      <c r="E42" s="313"/>
      <c r="F42" s="314">
        <f t="shared" si="0"/>
        <v>0</v>
      </c>
      <c r="G42" s="252" t="s">
        <v>915</v>
      </c>
    </row>
    <row r="43" spans="1:8" x14ac:dyDescent="0.35">
      <c r="A43" s="286">
        <v>22</v>
      </c>
      <c r="B43" s="306" t="s">
        <v>848</v>
      </c>
      <c r="C43" s="172" t="s">
        <v>27</v>
      </c>
      <c r="D43" s="174">
        <v>27</v>
      </c>
      <c r="E43" s="313"/>
      <c r="F43" s="314">
        <f t="shared" si="0"/>
        <v>0</v>
      </c>
      <c r="G43" s="252" t="s">
        <v>805</v>
      </c>
      <c r="H43" s="90"/>
    </row>
    <row r="44" spans="1:8" s="55" customFormat="1" x14ac:dyDescent="0.35">
      <c r="A44" s="286" t="s">
        <v>558</v>
      </c>
      <c r="B44" s="306" t="s">
        <v>849</v>
      </c>
      <c r="C44" s="172" t="s">
        <v>27</v>
      </c>
      <c r="D44" s="177">
        <v>27.27</v>
      </c>
      <c r="E44" s="313"/>
      <c r="F44" s="314">
        <f t="shared" si="0"/>
        <v>0</v>
      </c>
      <c r="G44" s="252" t="s">
        <v>915</v>
      </c>
    </row>
    <row r="45" spans="1:8" s="55" customFormat="1" x14ac:dyDescent="0.35">
      <c r="A45" s="286">
        <v>23</v>
      </c>
      <c r="B45" s="306" t="s">
        <v>850</v>
      </c>
      <c r="C45" s="172" t="s">
        <v>27</v>
      </c>
      <c r="D45" s="174">
        <v>27</v>
      </c>
      <c r="E45" s="313"/>
      <c r="F45" s="314">
        <f t="shared" si="0"/>
        <v>0</v>
      </c>
      <c r="G45" s="252" t="s">
        <v>805</v>
      </c>
      <c r="H45" s="90"/>
    </row>
    <row r="46" spans="1:8" x14ac:dyDescent="0.35">
      <c r="A46" s="286" t="s">
        <v>560</v>
      </c>
      <c r="B46" s="306" t="s">
        <v>150</v>
      </c>
      <c r="C46" s="172" t="s">
        <v>69</v>
      </c>
      <c r="D46" s="174">
        <v>20.358000000000001</v>
      </c>
      <c r="E46" s="313"/>
      <c r="F46" s="314">
        <f t="shared" si="0"/>
        <v>0</v>
      </c>
      <c r="G46" s="252" t="s">
        <v>804</v>
      </c>
    </row>
    <row r="47" spans="1:8" x14ac:dyDescent="0.35">
      <c r="A47" s="286" t="s">
        <v>851</v>
      </c>
      <c r="B47" s="306" t="s">
        <v>152</v>
      </c>
      <c r="C47" s="172" t="s">
        <v>69</v>
      </c>
      <c r="D47" s="174">
        <v>10.854000000000001</v>
      </c>
      <c r="E47" s="313"/>
      <c r="F47" s="314">
        <f t="shared" si="0"/>
        <v>0</v>
      </c>
      <c r="G47" s="252" t="s">
        <v>915</v>
      </c>
      <c r="H47" s="90"/>
    </row>
    <row r="48" spans="1:8" ht="16.5" x14ac:dyDescent="0.35">
      <c r="A48" s="160" t="s">
        <v>561</v>
      </c>
      <c r="B48" s="306" t="s">
        <v>912</v>
      </c>
      <c r="C48" s="276" t="s">
        <v>773</v>
      </c>
      <c r="D48" s="288">
        <v>0.74399999999999999</v>
      </c>
      <c r="E48" s="313"/>
      <c r="F48" s="314">
        <f t="shared" si="0"/>
        <v>0</v>
      </c>
      <c r="G48" s="252" t="s">
        <v>805</v>
      </c>
    </row>
    <row r="49" spans="1:8" x14ac:dyDescent="0.35">
      <c r="A49" s="160" t="s">
        <v>562</v>
      </c>
      <c r="B49" s="309" t="s">
        <v>852</v>
      </c>
      <c r="C49" s="276" t="s">
        <v>28</v>
      </c>
      <c r="D49" s="177">
        <v>1</v>
      </c>
      <c r="E49" s="313"/>
      <c r="F49" s="314">
        <f t="shared" si="0"/>
        <v>0</v>
      </c>
      <c r="G49" s="252" t="s">
        <v>804</v>
      </c>
      <c r="H49" s="90"/>
    </row>
    <row r="50" spans="1:8" x14ac:dyDescent="0.35">
      <c r="A50" s="160" t="s">
        <v>853</v>
      </c>
      <c r="B50" s="301" t="s">
        <v>854</v>
      </c>
      <c r="C50" s="276" t="s">
        <v>28</v>
      </c>
      <c r="D50" s="177">
        <v>1</v>
      </c>
      <c r="E50" s="313"/>
      <c r="F50" s="314">
        <f t="shared" si="0"/>
        <v>0</v>
      </c>
      <c r="G50" s="252" t="s">
        <v>804</v>
      </c>
    </row>
    <row r="51" spans="1:8" x14ac:dyDescent="0.35">
      <c r="A51" s="160" t="s">
        <v>855</v>
      </c>
      <c r="B51" s="299" t="s">
        <v>856</v>
      </c>
      <c r="C51" s="172" t="s">
        <v>28</v>
      </c>
      <c r="D51" s="177">
        <v>1</v>
      </c>
      <c r="E51" s="313"/>
      <c r="F51" s="314">
        <f t="shared" si="0"/>
        <v>0</v>
      </c>
      <c r="G51" s="252" t="s">
        <v>804</v>
      </c>
      <c r="H51" s="90"/>
    </row>
    <row r="52" spans="1:8" s="55" customFormat="1" x14ac:dyDescent="0.35">
      <c r="A52" s="160" t="s">
        <v>857</v>
      </c>
      <c r="B52" s="306" t="s">
        <v>858</v>
      </c>
      <c r="C52" s="172" t="s">
        <v>28</v>
      </c>
      <c r="D52" s="177">
        <v>1</v>
      </c>
      <c r="E52" s="313"/>
      <c r="F52" s="314">
        <f t="shared" si="0"/>
        <v>0</v>
      </c>
      <c r="G52" s="252" t="s">
        <v>915</v>
      </c>
    </row>
    <row r="53" spans="1:8" s="55" customFormat="1" x14ac:dyDescent="0.35">
      <c r="A53" s="160" t="s">
        <v>859</v>
      </c>
      <c r="B53" s="309" t="s">
        <v>860</v>
      </c>
      <c r="C53" s="276" t="s">
        <v>23</v>
      </c>
      <c r="D53" s="289">
        <v>0.23549999999999999</v>
      </c>
      <c r="E53" s="313"/>
      <c r="F53" s="314">
        <f t="shared" si="0"/>
        <v>0</v>
      </c>
      <c r="G53" s="252" t="s">
        <v>804</v>
      </c>
      <c r="H53" s="90"/>
    </row>
    <row r="54" spans="1:8" x14ac:dyDescent="0.35">
      <c r="A54" s="160" t="s">
        <v>861</v>
      </c>
      <c r="B54" s="301" t="s">
        <v>373</v>
      </c>
      <c r="C54" s="276" t="s">
        <v>23</v>
      </c>
      <c r="D54" s="163">
        <v>7.4400000000000008E-2</v>
      </c>
      <c r="E54" s="313"/>
      <c r="F54" s="314">
        <f t="shared" si="0"/>
        <v>0</v>
      </c>
      <c r="G54" s="252" t="s">
        <v>804</v>
      </c>
    </row>
    <row r="55" spans="1:8" x14ac:dyDescent="0.35">
      <c r="A55" s="160" t="s">
        <v>862</v>
      </c>
      <c r="B55" s="301" t="s">
        <v>375</v>
      </c>
      <c r="C55" s="276" t="s">
        <v>69</v>
      </c>
      <c r="D55" s="163">
        <v>0.74400000000000011</v>
      </c>
      <c r="E55" s="313"/>
      <c r="F55" s="314">
        <f t="shared" si="0"/>
        <v>0</v>
      </c>
      <c r="G55" s="252" t="s">
        <v>804</v>
      </c>
      <c r="H55" s="90"/>
    </row>
    <row r="56" spans="1:8" s="55" customFormat="1" ht="16.5" x14ac:dyDescent="0.35">
      <c r="A56" s="160" t="s">
        <v>456</v>
      </c>
      <c r="B56" s="306" t="s">
        <v>913</v>
      </c>
      <c r="C56" s="276" t="s">
        <v>773</v>
      </c>
      <c r="D56" s="288">
        <v>0.99150000000000005</v>
      </c>
      <c r="E56" s="313"/>
      <c r="F56" s="314">
        <f t="shared" si="0"/>
        <v>0</v>
      </c>
      <c r="G56" s="252" t="s">
        <v>805</v>
      </c>
    </row>
    <row r="57" spans="1:8" s="55" customFormat="1" x14ac:dyDescent="0.35">
      <c r="A57" s="160" t="s">
        <v>563</v>
      </c>
      <c r="B57" s="309" t="s">
        <v>852</v>
      </c>
      <c r="C57" s="276" t="s">
        <v>28</v>
      </c>
      <c r="D57" s="177">
        <v>1</v>
      </c>
      <c r="E57" s="313"/>
      <c r="F57" s="314">
        <f t="shared" si="0"/>
        <v>0</v>
      </c>
      <c r="G57" s="252" t="s">
        <v>804</v>
      </c>
      <c r="H57" s="90"/>
    </row>
    <row r="58" spans="1:8" s="55" customFormat="1" x14ac:dyDescent="0.35">
      <c r="A58" s="160" t="s">
        <v>563</v>
      </c>
      <c r="B58" s="309" t="s">
        <v>863</v>
      </c>
      <c r="C58" s="276" t="s">
        <v>28</v>
      </c>
      <c r="D58" s="177">
        <v>1</v>
      </c>
      <c r="E58" s="313"/>
      <c r="F58" s="314">
        <f t="shared" si="0"/>
        <v>0</v>
      </c>
      <c r="G58" s="252" t="s">
        <v>804</v>
      </c>
    </row>
    <row r="59" spans="1:8" s="55" customFormat="1" x14ac:dyDescent="0.35">
      <c r="A59" s="160" t="s">
        <v>864</v>
      </c>
      <c r="B59" s="301" t="s">
        <v>854</v>
      </c>
      <c r="C59" s="276" t="s">
        <v>28</v>
      </c>
      <c r="D59" s="177">
        <v>1</v>
      </c>
      <c r="E59" s="313"/>
      <c r="F59" s="314">
        <f t="shared" si="0"/>
        <v>0</v>
      </c>
      <c r="G59" s="252" t="s">
        <v>804</v>
      </c>
      <c r="H59" s="90"/>
    </row>
    <row r="60" spans="1:8" s="55" customFormat="1" x14ac:dyDescent="0.35">
      <c r="A60" s="160" t="s">
        <v>865</v>
      </c>
      <c r="B60" s="299" t="s">
        <v>856</v>
      </c>
      <c r="C60" s="172" t="s">
        <v>28</v>
      </c>
      <c r="D60" s="177">
        <v>1</v>
      </c>
      <c r="E60" s="313"/>
      <c r="F60" s="314">
        <f t="shared" si="0"/>
        <v>0</v>
      </c>
      <c r="G60" s="252" t="s">
        <v>804</v>
      </c>
    </row>
    <row r="61" spans="1:8" s="55" customFormat="1" x14ac:dyDescent="0.35">
      <c r="A61" s="160" t="s">
        <v>866</v>
      </c>
      <c r="B61" s="306" t="s">
        <v>858</v>
      </c>
      <c r="C61" s="172" t="s">
        <v>28</v>
      </c>
      <c r="D61" s="177">
        <v>1</v>
      </c>
      <c r="E61" s="313"/>
      <c r="F61" s="314">
        <f t="shared" si="0"/>
        <v>0</v>
      </c>
      <c r="G61" s="252" t="s">
        <v>915</v>
      </c>
      <c r="H61" s="90"/>
    </row>
    <row r="62" spans="1:8" s="55" customFormat="1" x14ac:dyDescent="0.35">
      <c r="A62" s="160" t="s">
        <v>867</v>
      </c>
      <c r="B62" s="309" t="s">
        <v>860</v>
      </c>
      <c r="C62" s="276" t="s">
        <v>23</v>
      </c>
      <c r="D62" s="289">
        <v>0.23549999999999999</v>
      </c>
      <c r="E62" s="313"/>
      <c r="F62" s="314">
        <f t="shared" si="0"/>
        <v>0</v>
      </c>
      <c r="G62" s="252" t="s">
        <v>804</v>
      </c>
      <c r="H62" s="90"/>
    </row>
    <row r="63" spans="1:8" s="55" customFormat="1" x14ac:dyDescent="0.35">
      <c r="A63" s="160" t="s">
        <v>868</v>
      </c>
      <c r="B63" s="301" t="s">
        <v>373</v>
      </c>
      <c r="C63" s="276" t="s">
        <v>23</v>
      </c>
      <c r="D63" s="163">
        <v>9.9150000000000016E-2</v>
      </c>
      <c r="E63" s="313"/>
      <c r="F63" s="314">
        <f t="shared" si="0"/>
        <v>0</v>
      </c>
      <c r="G63" s="252" t="s">
        <v>804</v>
      </c>
    </row>
    <row r="64" spans="1:8" s="55" customFormat="1" x14ac:dyDescent="0.35">
      <c r="A64" s="160" t="s">
        <v>869</v>
      </c>
      <c r="B64" s="301" t="s">
        <v>375</v>
      </c>
      <c r="C64" s="276" t="s">
        <v>69</v>
      </c>
      <c r="D64" s="163">
        <v>0.99150000000000016</v>
      </c>
      <c r="E64" s="313"/>
      <c r="F64" s="314">
        <f t="shared" si="0"/>
        <v>0</v>
      </c>
      <c r="G64" s="252" t="s">
        <v>804</v>
      </c>
      <c r="H64" s="90"/>
    </row>
    <row r="65" spans="1:8" s="55" customFormat="1" ht="16.5" x14ac:dyDescent="0.35">
      <c r="A65" s="160" t="s">
        <v>564</v>
      </c>
      <c r="B65" s="306" t="s">
        <v>914</v>
      </c>
      <c r="C65" s="276" t="s">
        <v>773</v>
      </c>
      <c r="D65" s="288">
        <v>1.008</v>
      </c>
      <c r="E65" s="313"/>
      <c r="F65" s="314">
        <f t="shared" si="0"/>
        <v>0</v>
      </c>
      <c r="G65" s="252" t="s">
        <v>805</v>
      </c>
    </row>
    <row r="66" spans="1:8" s="55" customFormat="1" x14ac:dyDescent="0.35">
      <c r="A66" s="160" t="s">
        <v>565</v>
      </c>
      <c r="B66" s="309" t="s">
        <v>852</v>
      </c>
      <c r="C66" s="276" t="s">
        <v>28</v>
      </c>
      <c r="D66" s="177">
        <v>1</v>
      </c>
      <c r="E66" s="313"/>
      <c r="F66" s="314">
        <f t="shared" si="0"/>
        <v>0</v>
      </c>
      <c r="G66" s="252" t="s">
        <v>804</v>
      </c>
      <c r="H66" s="90"/>
    </row>
    <row r="67" spans="1:8" s="55" customFormat="1" x14ac:dyDescent="0.35">
      <c r="A67" s="160" t="s">
        <v>870</v>
      </c>
      <c r="B67" s="309" t="s">
        <v>863</v>
      </c>
      <c r="C67" s="276" t="s">
        <v>28</v>
      </c>
      <c r="D67" s="177">
        <v>1</v>
      </c>
      <c r="E67" s="313"/>
      <c r="F67" s="314">
        <f t="shared" si="0"/>
        <v>0</v>
      </c>
      <c r="G67" s="252" t="s">
        <v>804</v>
      </c>
    </row>
    <row r="68" spans="1:8" s="55" customFormat="1" x14ac:dyDescent="0.35">
      <c r="A68" s="160" t="s">
        <v>871</v>
      </c>
      <c r="B68" s="301" t="s">
        <v>854</v>
      </c>
      <c r="C68" s="276" t="s">
        <v>28</v>
      </c>
      <c r="D68" s="177">
        <v>1</v>
      </c>
      <c r="E68" s="313"/>
      <c r="F68" s="314">
        <f t="shared" si="0"/>
        <v>0</v>
      </c>
      <c r="G68" s="252" t="s">
        <v>804</v>
      </c>
      <c r="H68" s="90"/>
    </row>
    <row r="69" spans="1:8" s="55" customFormat="1" x14ac:dyDescent="0.35">
      <c r="A69" s="160" t="s">
        <v>872</v>
      </c>
      <c r="B69" s="299" t="s">
        <v>856</v>
      </c>
      <c r="C69" s="172" t="s">
        <v>28</v>
      </c>
      <c r="D69" s="177">
        <v>1</v>
      </c>
      <c r="E69" s="313"/>
      <c r="F69" s="314">
        <f t="shared" si="0"/>
        <v>0</v>
      </c>
      <c r="G69" s="252" t="s">
        <v>804</v>
      </c>
    </row>
    <row r="70" spans="1:8" s="55" customFormat="1" x14ac:dyDescent="0.35">
      <c r="A70" s="160" t="s">
        <v>873</v>
      </c>
      <c r="B70" s="306" t="s">
        <v>858</v>
      </c>
      <c r="C70" s="172" t="s">
        <v>28</v>
      </c>
      <c r="D70" s="177">
        <v>1</v>
      </c>
      <c r="E70" s="313"/>
      <c r="F70" s="314">
        <f t="shared" si="0"/>
        <v>0</v>
      </c>
      <c r="G70" s="252" t="s">
        <v>915</v>
      </c>
      <c r="H70" s="90"/>
    </row>
    <row r="71" spans="1:8" s="55" customFormat="1" x14ac:dyDescent="0.35">
      <c r="A71" s="160" t="s">
        <v>874</v>
      </c>
      <c r="B71" s="309" t="s">
        <v>860</v>
      </c>
      <c r="C71" s="276" t="s">
        <v>23</v>
      </c>
      <c r="D71" s="289">
        <v>0.23549999999999999</v>
      </c>
      <c r="E71" s="313"/>
      <c r="F71" s="314">
        <f t="shared" si="0"/>
        <v>0</v>
      </c>
      <c r="G71" s="252" t="s">
        <v>804</v>
      </c>
    </row>
    <row r="72" spans="1:8" s="55" customFormat="1" x14ac:dyDescent="0.35">
      <c r="A72" s="160" t="s">
        <v>875</v>
      </c>
      <c r="B72" s="301" t="s">
        <v>373</v>
      </c>
      <c r="C72" s="276" t="s">
        <v>23</v>
      </c>
      <c r="D72" s="163">
        <v>0.1008</v>
      </c>
      <c r="E72" s="313"/>
      <c r="F72" s="314">
        <f t="shared" si="0"/>
        <v>0</v>
      </c>
      <c r="G72" s="252" t="s">
        <v>804</v>
      </c>
      <c r="H72" s="90"/>
    </row>
    <row r="73" spans="1:8" s="55" customFormat="1" x14ac:dyDescent="0.35">
      <c r="A73" s="160" t="s">
        <v>876</v>
      </c>
      <c r="B73" s="301" t="s">
        <v>375</v>
      </c>
      <c r="C73" s="276" t="s">
        <v>69</v>
      </c>
      <c r="D73" s="163">
        <v>1.008</v>
      </c>
      <c r="E73" s="313"/>
      <c r="F73" s="314">
        <f t="shared" ref="F73:F115" si="1">D73*E73</f>
        <v>0</v>
      </c>
      <c r="G73" s="252" t="s">
        <v>804</v>
      </c>
    </row>
    <row r="74" spans="1:8" s="55" customFormat="1" ht="16.5" x14ac:dyDescent="0.35">
      <c r="A74" s="285" t="s">
        <v>566</v>
      </c>
      <c r="B74" s="306" t="s">
        <v>376</v>
      </c>
      <c r="C74" s="279" t="s">
        <v>777</v>
      </c>
      <c r="D74" s="283">
        <v>35.4</v>
      </c>
      <c r="E74" s="313"/>
      <c r="F74" s="314">
        <f t="shared" si="1"/>
        <v>0</v>
      </c>
      <c r="G74" s="252" t="s">
        <v>805</v>
      </c>
      <c r="H74" s="90"/>
    </row>
    <row r="75" spans="1:8" s="55" customFormat="1" x14ac:dyDescent="0.35">
      <c r="A75" s="285" t="s">
        <v>567</v>
      </c>
      <c r="B75" s="306" t="s">
        <v>379</v>
      </c>
      <c r="C75" s="172" t="s">
        <v>19</v>
      </c>
      <c r="D75" s="289">
        <v>8.4959999999999994E-2</v>
      </c>
      <c r="E75" s="313"/>
      <c r="F75" s="314">
        <f t="shared" si="1"/>
        <v>0</v>
      </c>
      <c r="G75" s="252" t="s">
        <v>804</v>
      </c>
    </row>
    <row r="76" spans="1:8" s="55" customFormat="1" x14ac:dyDescent="0.35">
      <c r="A76" s="285" t="s">
        <v>306</v>
      </c>
      <c r="B76" s="301" t="s">
        <v>877</v>
      </c>
      <c r="C76" s="276" t="s">
        <v>27</v>
      </c>
      <c r="D76" s="290">
        <v>19</v>
      </c>
      <c r="E76" s="313"/>
      <c r="F76" s="314">
        <f t="shared" si="1"/>
        <v>0</v>
      </c>
      <c r="G76" s="252" t="s">
        <v>805</v>
      </c>
      <c r="H76" s="90"/>
    </row>
    <row r="77" spans="1:8" s="55" customFormat="1" x14ac:dyDescent="0.35">
      <c r="A77" s="286">
        <v>29</v>
      </c>
      <c r="B77" s="306" t="s">
        <v>878</v>
      </c>
      <c r="C77" s="172" t="s">
        <v>28</v>
      </c>
      <c r="D77" s="174">
        <v>2</v>
      </c>
      <c r="E77" s="313"/>
      <c r="F77" s="314">
        <f t="shared" si="1"/>
        <v>0</v>
      </c>
      <c r="G77" s="252" t="s">
        <v>805</v>
      </c>
    </row>
    <row r="78" spans="1:8" s="55" customFormat="1" x14ac:dyDescent="0.35">
      <c r="A78" s="286" t="s">
        <v>569</v>
      </c>
      <c r="B78" s="306" t="s">
        <v>879</v>
      </c>
      <c r="C78" s="172" t="s">
        <v>28</v>
      </c>
      <c r="D78" s="174">
        <v>2</v>
      </c>
      <c r="E78" s="313"/>
      <c r="F78" s="314">
        <f t="shared" si="1"/>
        <v>0</v>
      </c>
      <c r="G78" s="252" t="s">
        <v>915</v>
      </c>
      <c r="H78" s="90"/>
    </row>
    <row r="79" spans="1:8" s="55" customFormat="1" x14ac:dyDescent="0.35">
      <c r="A79" s="285" t="s">
        <v>880</v>
      </c>
      <c r="B79" s="306" t="s">
        <v>881</v>
      </c>
      <c r="C79" s="172" t="s">
        <v>28</v>
      </c>
      <c r="D79" s="177">
        <v>4</v>
      </c>
      <c r="E79" s="313"/>
      <c r="F79" s="314">
        <f t="shared" si="1"/>
        <v>0</v>
      </c>
      <c r="G79" s="252" t="s">
        <v>805</v>
      </c>
    </row>
    <row r="80" spans="1:8" s="55" customFormat="1" x14ac:dyDescent="0.35">
      <c r="A80" s="286">
        <v>31</v>
      </c>
      <c r="B80" s="306" t="s">
        <v>882</v>
      </c>
      <c r="C80" s="172" t="s">
        <v>28</v>
      </c>
      <c r="D80" s="174">
        <v>1</v>
      </c>
      <c r="E80" s="313"/>
      <c r="F80" s="314">
        <f t="shared" si="1"/>
        <v>0</v>
      </c>
      <c r="G80" s="252" t="s">
        <v>805</v>
      </c>
      <c r="H80" s="90"/>
    </row>
    <row r="81" spans="1:8" s="55" customFormat="1" x14ac:dyDescent="0.35">
      <c r="A81" s="286" t="s">
        <v>571</v>
      </c>
      <c r="B81" s="306" t="s">
        <v>883</v>
      </c>
      <c r="C81" s="172" t="s">
        <v>28</v>
      </c>
      <c r="D81" s="174">
        <v>1</v>
      </c>
      <c r="E81" s="313"/>
      <c r="F81" s="314">
        <f t="shared" si="1"/>
        <v>0</v>
      </c>
      <c r="G81" s="252" t="s">
        <v>915</v>
      </c>
    </row>
    <row r="82" spans="1:8" s="55" customFormat="1" x14ac:dyDescent="0.35">
      <c r="A82" s="286">
        <v>32</v>
      </c>
      <c r="B82" s="308" t="s">
        <v>884</v>
      </c>
      <c r="C82" s="172" t="s">
        <v>28</v>
      </c>
      <c r="D82" s="291">
        <v>3</v>
      </c>
      <c r="E82" s="313"/>
      <c r="F82" s="314">
        <f t="shared" si="1"/>
        <v>0</v>
      </c>
      <c r="G82" s="252" t="s">
        <v>805</v>
      </c>
      <c r="H82" s="90"/>
    </row>
    <row r="83" spans="1:8" s="55" customFormat="1" x14ac:dyDescent="0.35">
      <c r="A83" s="285" t="s">
        <v>574</v>
      </c>
      <c r="B83" s="306" t="s">
        <v>885</v>
      </c>
      <c r="C83" s="172" t="s">
        <v>211</v>
      </c>
      <c r="D83" s="291">
        <v>5</v>
      </c>
      <c r="E83" s="313"/>
      <c r="F83" s="314">
        <f t="shared" si="1"/>
        <v>0</v>
      </c>
      <c r="G83" s="252" t="s">
        <v>805</v>
      </c>
    </row>
    <row r="84" spans="1:8" s="55" customFormat="1" x14ac:dyDescent="0.35">
      <c r="A84" s="160" t="s">
        <v>575</v>
      </c>
      <c r="B84" s="301" t="s">
        <v>373</v>
      </c>
      <c r="C84" s="276" t="s">
        <v>23</v>
      </c>
      <c r="D84" s="174">
        <v>0.25</v>
      </c>
      <c r="E84" s="313"/>
      <c r="F84" s="314">
        <f t="shared" si="1"/>
        <v>0</v>
      </c>
      <c r="G84" s="252" t="s">
        <v>804</v>
      </c>
    </row>
    <row r="85" spans="1:8" s="55" customFormat="1" x14ac:dyDescent="0.35">
      <c r="A85" s="160" t="s">
        <v>886</v>
      </c>
      <c r="B85" s="301" t="s">
        <v>375</v>
      </c>
      <c r="C85" s="276" t="s">
        <v>69</v>
      </c>
      <c r="D85" s="177">
        <v>2.5</v>
      </c>
      <c r="E85" s="313"/>
      <c r="F85" s="314">
        <f t="shared" si="1"/>
        <v>0</v>
      </c>
      <c r="G85" s="252" t="s">
        <v>804</v>
      </c>
      <c r="H85" s="90"/>
    </row>
    <row r="86" spans="1:8" s="55" customFormat="1" x14ac:dyDescent="0.35">
      <c r="A86" s="285" t="s">
        <v>576</v>
      </c>
      <c r="B86" s="306" t="s">
        <v>887</v>
      </c>
      <c r="C86" s="172" t="s">
        <v>211</v>
      </c>
      <c r="D86" s="291">
        <v>2</v>
      </c>
      <c r="E86" s="313"/>
      <c r="F86" s="314">
        <f t="shared" si="1"/>
        <v>0</v>
      </c>
      <c r="G86" s="252" t="s">
        <v>805</v>
      </c>
    </row>
    <row r="87" spans="1:8" s="55" customFormat="1" x14ac:dyDescent="0.35">
      <c r="A87" s="160" t="s">
        <v>577</v>
      </c>
      <c r="B87" s="301" t="s">
        <v>373</v>
      </c>
      <c r="C87" s="276" t="s">
        <v>23</v>
      </c>
      <c r="D87" s="174">
        <v>0.1</v>
      </c>
      <c r="E87" s="313"/>
      <c r="F87" s="314">
        <f t="shared" si="1"/>
        <v>0</v>
      </c>
      <c r="G87" s="252" t="s">
        <v>804</v>
      </c>
      <c r="H87" s="90"/>
    </row>
    <row r="88" spans="1:8" s="55" customFormat="1" x14ac:dyDescent="0.35">
      <c r="A88" s="160" t="s">
        <v>888</v>
      </c>
      <c r="B88" s="301" t="s">
        <v>375</v>
      </c>
      <c r="C88" s="276" t="s">
        <v>69</v>
      </c>
      <c r="D88" s="177">
        <v>1</v>
      </c>
      <c r="E88" s="313"/>
      <c r="F88" s="314">
        <f t="shared" si="1"/>
        <v>0</v>
      </c>
      <c r="G88" s="252" t="s">
        <v>804</v>
      </c>
    </row>
    <row r="89" spans="1:8" s="55" customFormat="1" x14ac:dyDescent="0.35">
      <c r="A89" s="285" t="s">
        <v>889</v>
      </c>
      <c r="B89" s="306" t="s">
        <v>890</v>
      </c>
      <c r="C89" s="172" t="s">
        <v>211</v>
      </c>
      <c r="D89" s="291">
        <v>1</v>
      </c>
      <c r="E89" s="313"/>
      <c r="F89" s="314">
        <f t="shared" si="1"/>
        <v>0</v>
      </c>
      <c r="G89" s="252" t="s">
        <v>805</v>
      </c>
    </row>
    <row r="90" spans="1:8" s="55" customFormat="1" x14ac:dyDescent="0.35">
      <c r="A90" s="160" t="s">
        <v>350</v>
      </c>
      <c r="B90" s="301" t="s">
        <v>373</v>
      </c>
      <c r="C90" s="276" t="s">
        <v>23</v>
      </c>
      <c r="D90" s="174">
        <v>0.05</v>
      </c>
      <c r="E90" s="313"/>
      <c r="F90" s="314">
        <f t="shared" si="1"/>
        <v>0</v>
      </c>
      <c r="G90" s="252" t="s">
        <v>804</v>
      </c>
    </row>
    <row r="91" spans="1:8" s="55" customFormat="1" x14ac:dyDescent="0.35">
      <c r="A91" s="160" t="s">
        <v>578</v>
      </c>
      <c r="B91" s="301" t="s">
        <v>375</v>
      </c>
      <c r="C91" s="276" t="s">
        <v>69</v>
      </c>
      <c r="D91" s="177">
        <v>0.5</v>
      </c>
      <c r="E91" s="313"/>
      <c r="F91" s="314">
        <f t="shared" si="1"/>
        <v>0</v>
      </c>
      <c r="G91" s="252" t="s">
        <v>804</v>
      </c>
      <c r="H91" s="90"/>
    </row>
    <row r="92" spans="1:8" s="55" customFormat="1" x14ac:dyDescent="0.35">
      <c r="A92" s="285" t="s">
        <v>351</v>
      </c>
      <c r="B92" s="306" t="s">
        <v>891</v>
      </c>
      <c r="C92" s="172" t="s">
        <v>211</v>
      </c>
      <c r="D92" s="291">
        <v>2</v>
      </c>
      <c r="E92" s="313"/>
      <c r="F92" s="314">
        <f t="shared" si="1"/>
        <v>0</v>
      </c>
      <c r="G92" s="252" t="s">
        <v>805</v>
      </c>
      <c r="H92" s="90"/>
    </row>
    <row r="93" spans="1:8" s="55" customFormat="1" x14ac:dyDescent="0.35">
      <c r="A93" s="160" t="s">
        <v>352</v>
      </c>
      <c r="B93" s="301" t="s">
        <v>373</v>
      </c>
      <c r="C93" s="276" t="s">
        <v>23</v>
      </c>
      <c r="D93" s="174">
        <v>0.1</v>
      </c>
      <c r="E93" s="313"/>
      <c r="F93" s="314">
        <f t="shared" si="1"/>
        <v>0</v>
      </c>
      <c r="G93" s="252" t="s">
        <v>804</v>
      </c>
      <c r="H93" s="90"/>
    </row>
    <row r="94" spans="1:8" s="55" customFormat="1" x14ac:dyDescent="0.35">
      <c r="A94" s="160" t="s">
        <v>892</v>
      </c>
      <c r="B94" s="301" t="s">
        <v>375</v>
      </c>
      <c r="C94" s="276" t="s">
        <v>69</v>
      </c>
      <c r="D94" s="177">
        <v>1</v>
      </c>
      <c r="E94" s="313"/>
      <c r="F94" s="314">
        <f t="shared" si="1"/>
        <v>0</v>
      </c>
      <c r="G94" s="252" t="s">
        <v>804</v>
      </c>
      <c r="H94" s="90"/>
    </row>
    <row r="95" spans="1:8" s="55" customFormat="1" x14ac:dyDescent="0.35">
      <c r="A95" s="278" t="s">
        <v>353</v>
      </c>
      <c r="B95" s="300" t="s">
        <v>245</v>
      </c>
      <c r="C95" s="279" t="s">
        <v>27</v>
      </c>
      <c r="D95" s="284">
        <v>43</v>
      </c>
      <c r="E95" s="313"/>
      <c r="F95" s="314">
        <f t="shared" si="1"/>
        <v>0</v>
      </c>
      <c r="G95" s="252" t="s">
        <v>805</v>
      </c>
      <c r="H95" s="90"/>
    </row>
    <row r="96" spans="1:8" s="55" customFormat="1" x14ac:dyDescent="0.35">
      <c r="A96" s="285" t="s">
        <v>354</v>
      </c>
      <c r="B96" s="308" t="s">
        <v>893</v>
      </c>
      <c r="C96" s="172"/>
      <c r="D96" s="174">
        <v>43</v>
      </c>
      <c r="E96" s="313"/>
      <c r="F96" s="314">
        <f t="shared" si="1"/>
        <v>0</v>
      </c>
      <c r="G96" s="252" t="s">
        <v>804</v>
      </c>
      <c r="H96" s="90"/>
    </row>
    <row r="97" spans="1:8" s="55" customFormat="1" x14ac:dyDescent="0.35">
      <c r="A97" s="285" t="s">
        <v>307</v>
      </c>
      <c r="B97" s="306" t="s">
        <v>894</v>
      </c>
      <c r="C97" s="172" t="s">
        <v>52</v>
      </c>
      <c r="D97" s="283">
        <v>1.413</v>
      </c>
      <c r="E97" s="313"/>
      <c r="F97" s="314">
        <f t="shared" si="1"/>
        <v>0</v>
      </c>
      <c r="G97" s="252" t="s">
        <v>805</v>
      </c>
    </row>
    <row r="98" spans="1:8" s="55" customFormat="1" x14ac:dyDescent="0.35">
      <c r="A98" s="286" t="s">
        <v>579</v>
      </c>
      <c r="B98" s="306" t="s">
        <v>895</v>
      </c>
      <c r="C98" s="172" t="s">
        <v>23</v>
      </c>
      <c r="D98" s="292">
        <v>2.5151400000000001E-2</v>
      </c>
      <c r="E98" s="313"/>
      <c r="F98" s="314">
        <f t="shared" si="1"/>
        <v>0</v>
      </c>
      <c r="G98" s="252" t="s">
        <v>804</v>
      </c>
      <c r="H98" s="90"/>
    </row>
    <row r="99" spans="1:8" s="55" customFormat="1" x14ac:dyDescent="0.35">
      <c r="A99" s="285" t="s">
        <v>262</v>
      </c>
      <c r="B99" s="306" t="s">
        <v>896</v>
      </c>
      <c r="C99" s="172" t="s">
        <v>52</v>
      </c>
      <c r="D99" s="283">
        <v>2.8260000000000001</v>
      </c>
      <c r="E99" s="313"/>
      <c r="F99" s="314">
        <f t="shared" si="1"/>
        <v>0</v>
      </c>
      <c r="G99" s="252" t="s">
        <v>805</v>
      </c>
      <c r="H99" s="90"/>
    </row>
    <row r="100" spans="1:8" s="55" customFormat="1" x14ac:dyDescent="0.35">
      <c r="A100" s="286" t="s">
        <v>580</v>
      </c>
      <c r="B100" s="306" t="s">
        <v>895</v>
      </c>
      <c r="C100" s="172" t="s">
        <v>23</v>
      </c>
      <c r="D100" s="292">
        <v>5.0302800000000002E-2</v>
      </c>
      <c r="E100" s="313"/>
      <c r="F100" s="314">
        <f t="shared" si="1"/>
        <v>0</v>
      </c>
      <c r="G100" s="252" t="s">
        <v>804</v>
      </c>
      <c r="H100" s="90"/>
    </row>
    <row r="101" spans="1:8" s="55" customFormat="1" x14ac:dyDescent="0.35">
      <c r="A101" s="310">
        <v>40</v>
      </c>
      <c r="B101" s="306" t="s">
        <v>897</v>
      </c>
      <c r="C101" s="279" t="s">
        <v>27</v>
      </c>
      <c r="D101" s="283">
        <v>30</v>
      </c>
      <c r="E101" s="313"/>
      <c r="F101" s="314">
        <f t="shared" si="1"/>
        <v>0</v>
      </c>
      <c r="G101" s="252" t="s">
        <v>805</v>
      </c>
      <c r="H101" s="90"/>
    </row>
    <row r="102" spans="1:8" s="55" customFormat="1" x14ac:dyDescent="0.35">
      <c r="A102" s="286">
        <v>41</v>
      </c>
      <c r="B102" s="306" t="s">
        <v>898</v>
      </c>
      <c r="C102" s="172" t="s">
        <v>19</v>
      </c>
      <c r="D102" s="283">
        <v>1.1100000000000001</v>
      </c>
      <c r="E102" s="313"/>
      <c r="F102" s="314">
        <f t="shared" si="1"/>
        <v>0</v>
      </c>
      <c r="G102" s="252" t="s">
        <v>805</v>
      </c>
      <c r="H102" s="90"/>
    </row>
    <row r="103" spans="1:8" s="55" customFormat="1" x14ac:dyDescent="0.35">
      <c r="A103" s="285" t="s">
        <v>265</v>
      </c>
      <c r="B103" s="306" t="s">
        <v>899</v>
      </c>
      <c r="C103" s="172" t="s">
        <v>23</v>
      </c>
      <c r="D103" s="283">
        <v>0.06</v>
      </c>
      <c r="E103" s="313"/>
      <c r="F103" s="314">
        <f t="shared" si="1"/>
        <v>0</v>
      </c>
      <c r="G103" s="252" t="s">
        <v>805</v>
      </c>
      <c r="H103" s="90"/>
    </row>
    <row r="104" spans="1:8" s="55" customFormat="1" x14ac:dyDescent="0.35">
      <c r="A104" s="286" t="s">
        <v>583</v>
      </c>
      <c r="B104" s="306" t="s">
        <v>900</v>
      </c>
      <c r="C104" s="172" t="s">
        <v>23</v>
      </c>
      <c r="D104" s="174">
        <v>6.2399999999999997E-2</v>
      </c>
      <c r="E104" s="313"/>
      <c r="F104" s="314">
        <f t="shared" si="1"/>
        <v>0</v>
      </c>
      <c r="G104" s="252" t="s">
        <v>804</v>
      </c>
    </row>
    <row r="105" spans="1:8" s="55" customFormat="1" x14ac:dyDescent="0.35">
      <c r="A105" s="286">
        <v>43</v>
      </c>
      <c r="B105" s="306" t="s">
        <v>901</v>
      </c>
      <c r="C105" s="172" t="s">
        <v>27</v>
      </c>
      <c r="D105" s="174">
        <v>20</v>
      </c>
      <c r="E105" s="313"/>
      <c r="F105" s="314">
        <f t="shared" si="1"/>
        <v>0</v>
      </c>
      <c r="G105" s="252" t="s">
        <v>805</v>
      </c>
      <c r="H105" s="90"/>
    </row>
    <row r="106" spans="1:8" s="55" customFormat="1" x14ac:dyDescent="0.35">
      <c r="A106" s="286" t="s">
        <v>584</v>
      </c>
      <c r="B106" s="306" t="s">
        <v>902</v>
      </c>
      <c r="C106" s="172" t="s">
        <v>27</v>
      </c>
      <c r="D106" s="174">
        <v>20.2</v>
      </c>
      <c r="E106" s="313"/>
      <c r="F106" s="314">
        <f t="shared" si="1"/>
        <v>0</v>
      </c>
      <c r="G106" s="252" t="s">
        <v>915</v>
      </c>
      <c r="H106" s="90"/>
    </row>
    <row r="107" spans="1:8" s="55" customFormat="1" x14ac:dyDescent="0.35">
      <c r="A107" s="286">
        <v>44</v>
      </c>
      <c r="B107" s="306" t="s">
        <v>903</v>
      </c>
      <c r="C107" s="172" t="s">
        <v>28</v>
      </c>
      <c r="D107" s="174">
        <v>4</v>
      </c>
      <c r="E107" s="313"/>
      <c r="F107" s="314">
        <f t="shared" si="1"/>
        <v>0</v>
      </c>
      <c r="G107" s="252" t="s">
        <v>805</v>
      </c>
    </row>
    <row r="108" spans="1:8" s="55" customFormat="1" x14ac:dyDescent="0.35">
      <c r="A108" s="286" t="s">
        <v>585</v>
      </c>
      <c r="B108" s="306" t="s">
        <v>904</v>
      </c>
      <c r="C108" s="172" t="s">
        <v>28</v>
      </c>
      <c r="D108" s="174">
        <v>4</v>
      </c>
      <c r="E108" s="313"/>
      <c r="F108" s="314">
        <f t="shared" si="1"/>
        <v>0</v>
      </c>
      <c r="G108" s="252" t="s">
        <v>915</v>
      </c>
      <c r="H108" s="90"/>
    </row>
    <row r="109" spans="1:8" s="55" customFormat="1" x14ac:dyDescent="0.35">
      <c r="A109" s="285" t="s">
        <v>268</v>
      </c>
      <c r="B109" s="306" t="s">
        <v>905</v>
      </c>
      <c r="C109" s="172" t="s">
        <v>28</v>
      </c>
      <c r="D109" s="177">
        <v>16</v>
      </c>
      <c r="E109" s="313"/>
      <c r="F109" s="314">
        <f t="shared" si="1"/>
        <v>0</v>
      </c>
      <c r="G109" s="252" t="s">
        <v>805</v>
      </c>
      <c r="H109" s="90"/>
    </row>
    <row r="110" spans="1:8" s="55" customFormat="1" x14ac:dyDescent="0.35">
      <c r="A110" s="286">
        <v>46</v>
      </c>
      <c r="B110" s="308" t="s">
        <v>906</v>
      </c>
      <c r="C110" s="172" t="s">
        <v>27</v>
      </c>
      <c r="D110" s="291">
        <v>10</v>
      </c>
      <c r="E110" s="313"/>
      <c r="F110" s="314">
        <f t="shared" si="1"/>
        <v>0</v>
      </c>
      <c r="G110" s="252" t="s">
        <v>805</v>
      </c>
    </row>
    <row r="111" spans="1:8" s="55" customFormat="1" x14ac:dyDescent="0.35">
      <c r="A111" s="286">
        <v>47</v>
      </c>
      <c r="B111" s="308" t="s">
        <v>501</v>
      </c>
      <c r="C111" s="172" t="s">
        <v>27</v>
      </c>
      <c r="D111" s="291">
        <v>10</v>
      </c>
      <c r="E111" s="313"/>
      <c r="F111" s="314">
        <f t="shared" si="1"/>
        <v>0</v>
      </c>
      <c r="G111" s="252" t="s">
        <v>805</v>
      </c>
      <c r="H111" s="90"/>
    </row>
    <row r="112" spans="1:8" s="55" customFormat="1" x14ac:dyDescent="0.35">
      <c r="A112" s="285" t="s">
        <v>907</v>
      </c>
      <c r="B112" s="306" t="s">
        <v>908</v>
      </c>
      <c r="C112" s="172" t="s">
        <v>211</v>
      </c>
      <c r="D112" s="174">
        <v>2</v>
      </c>
      <c r="E112" s="313"/>
      <c r="F112" s="314">
        <f t="shared" si="1"/>
        <v>0</v>
      </c>
      <c r="G112" s="252" t="s">
        <v>805</v>
      </c>
    </row>
    <row r="113" spans="1:8" s="55" customFormat="1" x14ac:dyDescent="0.35">
      <c r="A113" s="285" t="s">
        <v>589</v>
      </c>
      <c r="B113" s="306" t="s">
        <v>909</v>
      </c>
      <c r="C113" s="172" t="s">
        <v>28</v>
      </c>
      <c r="D113" s="174">
        <v>0.23</v>
      </c>
      <c r="E113" s="313"/>
      <c r="F113" s="314">
        <f t="shared" si="1"/>
        <v>0</v>
      </c>
      <c r="G113" s="252" t="s">
        <v>804</v>
      </c>
      <c r="H113" s="90"/>
    </row>
    <row r="114" spans="1:8" x14ac:dyDescent="0.35">
      <c r="A114" s="285" t="s">
        <v>910</v>
      </c>
      <c r="B114" s="306" t="s">
        <v>911</v>
      </c>
      <c r="C114" s="172" t="s">
        <v>211</v>
      </c>
      <c r="D114" s="174">
        <v>3</v>
      </c>
      <c r="E114" s="313"/>
      <c r="F114" s="314">
        <f t="shared" si="1"/>
        <v>0</v>
      </c>
      <c r="G114" s="252" t="s">
        <v>805</v>
      </c>
    </row>
    <row r="115" spans="1:8" ht="16.5" thickBot="1" x14ac:dyDescent="0.4">
      <c r="A115" s="293" t="s">
        <v>590</v>
      </c>
      <c r="B115" s="311" t="s">
        <v>909</v>
      </c>
      <c r="C115" s="294" t="s">
        <v>28</v>
      </c>
      <c r="D115" s="295">
        <v>0.34500000000000003</v>
      </c>
      <c r="E115" s="315"/>
      <c r="F115" s="316">
        <f t="shared" si="1"/>
        <v>0</v>
      </c>
      <c r="G115" s="252" t="s">
        <v>804</v>
      </c>
      <c r="H115" s="90"/>
    </row>
    <row r="116" spans="1:8" ht="16.5" thickBot="1" x14ac:dyDescent="0.4">
      <c r="A116" s="215"/>
      <c r="B116" s="255" t="s">
        <v>30</v>
      </c>
      <c r="C116" s="218"/>
      <c r="D116" s="265"/>
      <c r="E116" s="265"/>
      <c r="F116" s="221">
        <f>SUM(F7:F115)</f>
        <v>0</v>
      </c>
    </row>
    <row r="117" spans="1:8" ht="16.5" thickBot="1" x14ac:dyDescent="0.4">
      <c r="A117" s="231"/>
      <c r="B117" s="256" t="s">
        <v>806</v>
      </c>
      <c r="C117" s="226"/>
      <c r="D117" s="266"/>
      <c r="E117" s="266"/>
      <c r="F117" s="267">
        <f>F116*C117</f>
        <v>0</v>
      </c>
    </row>
    <row r="118" spans="1:8" ht="16.5" thickBot="1" x14ac:dyDescent="0.4">
      <c r="A118" s="224"/>
      <c r="B118" s="257" t="s">
        <v>32</v>
      </c>
      <c r="C118" s="227"/>
      <c r="D118" s="268"/>
      <c r="E118" s="268"/>
      <c r="F118" s="221">
        <f>SUM(F116:F117)</f>
        <v>0</v>
      </c>
    </row>
    <row r="119" spans="1:8" ht="16.5" thickBot="1" x14ac:dyDescent="0.4">
      <c r="A119" s="231"/>
      <c r="B119" s="256" t="s">
        <v>34</v>
      </c>
      <c r="C119" s="226"/>
      <c r="D119" s="266"/>
      <c r="E119" s="266"/>
      <c r="F119" s="267">
        <f>F118*C119</f>
        <v>0</v>
      </c>
    </row>
    <row r="120" spans="1:8" ht="16.5" thickBot="1" x14ac:dyDescent="0.4">
      <c r="A120" s="224"/>
      <c r="B120" s="257" t="s">
        <v>32</v>
      </c>
      <c r="C120" s="227"/>
      <c r="D120" s="268"/>
      <c r="E120" s="268"/>
      <c r="F120" s="221">
        <f>SUM(F118:F119)</f>
        <v>0</v>
      </c>
    </row>
    <row r="121" spans="1:8" ht="16.5" thickBot="1" x14ac:dyDescent="0.4">
      <c r="A121" s="224"/>
      <c r="B121" s="258" t="s">
        <v>807</v>
      </c>
      <c r="C121" s="251"/>
      <c r="D121" s="268"/>
      <c r="E121" s="268"/>
      <c r="F121" s="269">
        <f>F120*C121</f>
        <v>0</v>
      </c>
    </row>
    <row r="122" spans="1:8" ht="16.5" thickBot="1" x14ac:dyDescent="0.4">
      <c r="A122" s="231"/>
      <c r="B122" s="259" t="s">
        <v>32</v>
      </c>
      <c r="C122" s="234"/>
      <c r="D122" s="266"/>
      <c r="E122" s="266"/>
      <c r="F122" s="266">
        <f>SUM(F120:F121)</f>
        <v>0</v>
      </c>
    </row>
    <row r="123" spans="1:8" ht="15" customHeight="1" x14ac:dyDescent="0.35"/>
    <row r="124" spans="1:8" ht="5.25" customHeight="1" x14ac:dyDescent="0.35"/>
  </sheetData>
  <autoFilter ref="A6:G12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2021-07-21T15:32:58Z</dcterms:modified>
</cp:coreProperties>
</file>